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-15" windowWidth="14505" windowHeight="12855"/>
  </bookViews>
  <sheets>
    <sheet name="1отч." sheetId="1" r:id="rId1"/>
  </sheets>
  <definedNames>
    <definedName name="_xlnm._FilterDatabase" localSheetId="0" hidden="1">'1отч.'!$A$7:$G$106</definedName>
  </definedNames>
  <calcPr calcId="125725" refMode="R1C1"/>
</workbook>
</file>

<file path=xl/calcChain.xml><?xml version="1.0" encoding="utf-8"?>
<calcChain xmlns="http://schemas.openxmlformats.org/spreadsheetml/2006/main">
  <c r="C18" i="1"/>
  <c r="E20"/>
  <c r="D20"/>
  <c r="C20"/>
  <c r="E88"/>
  <c r="D88"/>
  <c r="C88"/>
  <c r="F43"/>
  <c r="E42"/>
  <c r="D42"/>
  <c r="F42" s="1"/>
  <c r="C42"/>
  <c r="C67" l="1"/>
  <c r="D67"/>
  <c r="E67"/>
  <c r="C82"/>
  <c r="D82"/>
  <c r="E82"/>
  <c r="E19" l="1"/>
  <c r="E14" s="1"/>
  <c r="E104" s="1"/>
  <c r="D19"/>
  <c r="D14" s="1"/>
  <c r="D104" s="1"/>
  <c r="D18"/>
  <c r="C19"/>
  <c r="C14" s="1"/>
  <c r="C104" s="1"/>
  <c r="E18"/>
  <c r="D17" l="1"/>
  <c r="E17"/>
  <c r="E97" l="1"/>
  <c r="D97"/>
  <c r="C97"/>
  <c r="F28"/>
  <c r="E48" l="1"/>
  <c r="E13" s="1"/>
  <c r="F63"/>
  <c r="F38"/>
  <c r="F33"/>
  <c r="F68"/>
  <c r="F73"/>
  <c r="D48"/>
  <c r="D13" s="1"/>
  <c r="C48"/>
  <c r="E62"/>
  <c r="D62"/>
  <c r="C62"/>
  <c r="C13" l="1"/>
  <c r="F62"/>
  <c r="E50"/>
  <c r="E15" s="1"/>
  <c r="D50"/>
  <c r="D15" s="1"/>
  <c r="C50"/>
  <c r="F60"/>
  <c r="F58"/>
  <c r="F30"/>
  <c r="F23"/>
  <c r="C15" l="1"/>
  <c r="E103"/>
  <c r="C103"/>
  <c r="D103"/>
  <c r="D90"/>
  <c r="C90"/>
  <c r="F93"/>
  <c r="E92"/>
  <c r="C92"/>
  <c r="E91"/>
  <c r="D91"/>
  <c r="C91"/>
  <c r="E90"/>
  <c r="E87" s="1"/>
  <c r="F78"/>
  <c r="E77"/>
  <c r="D77"/>
  <c r="C77"/>
  <c r="C87" l="1"/>
  <c r="E105"/>
  <c r="E102" s="1"/>
  <c r="C105"/>
  <c r="C102" s="1"/>
  <c r="D105"/>
  <c r="D102" s="1"/>
  <c r="F103"/>
  <c r="F77"/>
  <c r="D92"/>
  <c r="F92" s="1"/>
  <c r="D87"/>
  <c r="F88"/>
  <c r="E72"/>
  <c r="D72"/>
  <c r="C72"/>
  <c r="F53"/>
  <c r="E52"/>
  <c r="D52"/>
  <c r="C52"/>
  <c r="E32"/>
  <c r="D32"/>
  <c r="C32"/>
  <c r="E27"/>
  <c r="D27"/>
  <c r="C27"/>
  <c r="F87" l="1"/>
  <c r="F27"/>
  <c r="F102"/>
  <c r="F105"/>
  <c r="F32"/>
  <c r="F72"/>
  <c r="F67"/>
  <c r="F52"/>
  <c r="F48"/>
  <c r="F50"/>
  <c r="C17" l="1"/>
  <c r="E57"/>
  <c r="D57"/>
  <c r="C57"/>
  <c r="E47"/>
  <c r="D47"/>
  <c r="C47"/>
  <c r="E37"/>
  <c r="D37"/>
  <c r="C37"/>
  <c r="E22"/>
  <c r="D22"/>
  <c r="C22"/>
  <c r="F22" l="1"/>
  <c r="F57"/>
  <c r="F37"/>
  <c r="F18"/>
  <c r="F17"/>
  <c r="F13"/>
  <c r="F47"/>
  <c r="F20"/>
  <c r="D12"/>
  <c r="E12"/>
  <c r="F15" l="1"/>
  <c r="C12"/>
  <c r="F12" s="1"/>
</calcChain>
</file>

<file path=xl/sharedStrings.xml><?xml version="1.0" encoding="utf-8"?>
<sst xmlns="http://schemas.openxmlformats.org/spreadsheetml/2006/main" count="127" uniqueCount="37">
  <si>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</si>
  <si>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</si>
  <si>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</si>
  <si>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</si>
  <si>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</si>
  <si>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</si>
  <si>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</si>
  <si>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</si>
  <si>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</si>
  <si>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</si>
  <si>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</si>
  <si>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</si>
  <si>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</si>
  <si>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</si>
  <si>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 xml:space="preserve">Глава администрации                                               Кучерявенко Ю.И.                                                                      </t>
  </si>
  <si>
    <t>Задача 1 Обеспечение деятельности казенного учреждения культуры в сфере культурно-досуговой деятельности</t>
  </si>
  <si>
    <t>1.4  расходы на обеспечение деятельности (оказание услуг)</t>
  </si>
  <si>
    <t>1.3  нормативные затраты на коммунальные услуги</t>
  </si>
  <si>
    <t>1.1   Затраты на заработную плату с начислениями</t>
  </si>
  <si>
    <t>1. 2   Стимулирующие выплаты работникам культуры</t>
  </si>
  <si>
    <t>2.1 Затраты на заработную плату и начисления</t>
  </si>
  <si>
    <t>2.2 Стимулирующие выплаты работникам культуры</t>
  </si>
  <si>
    <t>Задача 3 организация поселенческих культурно-массовых мероприятий и праздников</t>
  </si>
  <si>
    <t>Задача 4 Мероприятия по капитальному ремонту объектов культуры</t>
  </si>
  <si>
    <t>Подпрограмма1  "Развитие культуры"</t>
  </si>
  <si>
    <t>Задача 1Обеспечение и расширение деятельности муниципальных казенных учреждений в сфере физической культуры и спорта</t>
  </si>
  <si>
    <t>Подпрограмма 2  "Развитие физической культуры и спорта"</t>
  </si>
  <si>
    <t>2.3  нормативные затраты на коммунальные услуги</t>
  </si>
  <si>
    <t>2.4 Подписка на периодические издания</t>
  </si>
  <si>
    <t>2.5 Расходы на обеспечение деятельности (оказание услуг)</t>
  </si>
  <si>
    <t xml:space="preserve">«Развитие  культуры и спорта в МО «Котельское сельское поселение» </t>
  </si>
  <si>
    <t>Задача 2 Обеспечение деятельности казенных учреждений в сфере библиотечного обслуживания</t>
  </si>
  <si>
    <t>За  1 квартал 2020 г</t>
  </si>
  <si>
    <t>за январь -март 2020 года</t>
  </si>
  <si>
    <t>на 2020год (тыс. руб.)</t>
  </si>
  <si>
    <t>1.5 Приобретение светового и звукового оборудования для МКУК «Котельский КДК».</t>
  </si>
  <si>
    <t>Задача 2 проведение мероприятий в области спорта и физической культуры и спорта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</si>
</sst>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i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1" fontId="0" fillId="0" borderId="0" xfId="0" applyNumberFormat="1" applyFill="1"/>
    <xf numFmtId="0" fontId="1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1" fillId="0" borderId="0" xfId="0" applyFont="1" applyFill="1"/>
    <xf numFmtId="0" fontId="12" fillId="0" borderId="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7" xfId="0" applyFont="1" applyFill="1" applyBorder="1" applyAlignment="1">
      <alignment horizontal="right" vertical="center" wrapText="1"/>
    </xf>
    <xf numFmtId="0" fontId="8" fillId="0" borderId="8" xfId="0" applyFont="1" applyFill="1" applyBorder="1" applyAlignment="1">
      <alignment horizontal="right" vertical="center" wrapText="1"/>
    </xf>
    <xf numFmtId="0" fontId="8" fillId="0" borderId="9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5" xfId="0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10" xfId="0" applyFont="1" applyFill="1" applyBorder="1" applyAlignment="1">
      <alignment vertical="top"/>
    </xf>
    <xf numFmtId="1" fontId="3" fillId="0" borderId="7" xfId="0" applyNumberFormat="1" applyFont="1" applyFill="1" applyBorder="1" applyAlignment="1">
      <alignment vertical="center" wrapText="1"/>
    </xf>
    <xf numFmtId="1" fontId="3" fillId="0" borderId="8" xfId="0" applyNumberFormat="1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horizontal="right" vertical="center" wrapText="1"/>
    </xf>
    <xf numFmtId="0" fontId="6" fillId="0" borderId="9" xfId="0" applyFont="1" applyFill="1" applyBorder="1" applyAlignment="1">
      <alignment horizontal="right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8"/>
  <sheetViews>
    <sheetView tabSelected="1" view="pageBreakPreview" zoomScale="96" zoomScaleNormal="100" zoomScaleSheetLayoutView="96" workbookViewId="0">
      <selection activeCell="A125" sqref="A125"/>
    </sheetView>
  </sheetViews>
  <sheetFormatPr defaultColWidth="8.85546875" defaultRowHeight="15"/>
  <cols>
    <col min="1" max="1" width="36.42578125" style="1" customWidth="1"/>
    <col min="2" max="2" width="33.7109375" style="1" customWidth="1"/>
    <col min="3" max="3" width="12.7109375" style="73" customWidth="1"/>
    <col min="4" max="4" width="14.28515625" style="73" customWidth="1"/>
    <col min="5" max="5" width="12.140625" style="73" customWidth="1"/>
    <col min="6" max="6" width="13" style="3" customWidth="1"/>
    <col min="7" max="7" width="8.85546875" style="1"/>
    <col min="8" max="11" width="0" style="1" hidden="1" customWidth="1"/>
    <col min="12" max="16384" width="8.85546875" style="1"/>
  </cols>
  <sheetData>
    <row r="1" spans="1:7" ht="23.25" customHeight="1">
      <c r="A1" s="48" t="s">
        <v>0</v>
      </c>
      <c r="B1" s="48"/>
      <c r="C1" s="48"/>
      <c r="D1" s="48"/>
      <c r="E1" s="48"/>
      <c r="F1" s="48"/>
      <c r="G1" s="48"/>
    </row>
    <row r="2" spans="1:7" ht="21" customHeight="1">
      <c r="A2" s="48" t="s">
        <v>30</v>
      </c>
      <c r="B2" s="48"/>
      <c r="C2" s="48"/>
      <c r="D2" s="48"/>
      <c r="E2" s="48"/>
      <c r="F2" s="48"/>
      <c r="G2" s="48"/>
    </row>
    <row r="3" spans="1:7" ht="15.75">
      <c r="A3" s="48"/>
      <c r="B3" s="48"/>
      <c r="C3" s="48"/>
      <c r="D3" s="48"/>
      <c r="E3" s="48"/>
      <c r="F3" s="48"/>
      <c r="G3" s="48"/>
    </row>
    <row r="4" spans="1:7" ht="15.75">
      <c r="A4" s="2"/>
      <c r="B4" s="49" t="s">
        <v>32</v>
      </c>
      <c r="C4" s="49"/>
      <c r="D4" s="49"/>
      <c r="E4" s="49"/>
    </row>
    <row r="5" spans="1:7" ht="15.75" hidden="1">
      <c r="A5" s="2"/>
    </row>
    <row r="6" spans="1:7" ht="15.75">
      <c r="A6" s="4"/>
    </row>
    <row r="7" spans="1:7" ht="6.75" customHeight="1">
      <c r="A7" s="51" t="s">
        <v>1</v>
      </c>
      <c r="B7" s="5"/>
      <c r="C7" s="53" t="s">
        <v>33</v>
      </c>
      <c r="D7" s="54"/>
      <c r="E7" s="54"/>
      <c r="F7" s="55"/>
      <c r="G7" s="59"/>
    </row>
    <row r="8" spans="1:7">
      <c r="A8" s="52"/>
      <c r="B8" s="6"/>
      <c r="C8" s="56"/>
      <c r="D8" s="57"/>
      <c r="E8" s="57"/>
      <c r="F8" s="58"/>
      <c r="G8" s="60"/>
    </row>
    <row r="9" spans="1:7" ht="50.25" customHeight="1">
      <c r="A9" s="52"/>
      <c r="B9" s="6" t="s">
        <v>2</v>
      </c>
      <c r="C9" s="74" t="s">
        <v>3</v>
      </c>
      <c r="D9" s="75" t="s">
        <v>4</v>
      </c>
      <c r="E9" s="75" t="s">
        <v>5</v>
      </c>
      <c r="F9" s="61" t="s">
        <v>6</v>
      </c>
      <c r="G9" s="37" t="s">
        <v>7</v>
      </c>
    </row>
    <row r="10" spans="1:7" ht="24">
      <c r="A10" s="52"/>
      <c r="B10" s="7"/>
      <c r="C10" s="76" t="s">
        <v>34</v>
      </c>
      <c r="D10" s="77"/>
      <c r="E10" s="77"/>
      <c r="F10" s="62"/>
      <c r="G10" s="37"/>
    </row>
    <row r="11" spans="1:7">
      <c r="A11" s="8">
        <v>1</v>
      </c>
      <c r="B11" s="5">
        <v>2</v>
      </c>
      <c r="C11" s="78">
        <v>3</v>
      </c>
      <c r="D11" s="79">
        <v>4</v>
      </c>
      <c r="E11" s="79">
        <v>5</v>
      </c>
      <c r="F11" s="9">
        <v>6</v>
      </c>
      <c r="G11" s="10">
        <v>7</v>
      </c>
    </row>
    <row r="12" spans="1:7">
      <c r="A12" s="34" t="s">
        <v>24</v>
      </c>
      <c r="B12" s="11" t="s">
        <v>8</v>
      </c>
      <c r="C12" s="80">
        <f>C13+C14+C15+C16</f>
        <v>11915.1</v>
      </c>
      <c r="D12" s="80">
        <f t="shared" ref="D12:E12" si="0">D13+D14+D15+D16</f>
        <v>1570.7</v>
      </c>
      <c r="E12" s="80">
        <f t="shared" si="0"/>
        <v>1570.7</v>
      </c>
      <c r="F12" s="12">
        <f>D12/C12*100</f>
        <v>13.18243237572492</v>
      </c>
      <c r="G12" s="13"/>
    </row>
    <row r="13" spans="1:7" ht="27.75" customHeight="1">
      <c r="A13" s="35"/>
      <c r="B13" s="14" t="s">
        <v>9</v>
      </c>
      <c r="C13" s="80">
        <f>C18+C48+C78+C83</f>
        <v>9573</v>
      </c>
      <c r="D13" s="80">
        <f>D18+D48+D78+D83</f>
        <v>1460</v>
      </c>
      <c r="E13" s="80">
        <f>E18+E48+E78+E83</f>
        <v>1460</v>
      </c>
      <c r="F13" s="12">
        <f>D13/C13*100</f>
        <v>15.251227410425154</v>
      </c>
      <c r="G13" s="13"/>
    </row>
    <row r="14" spans="1:7" ht="15" customHeight="1">
      <c r="A14" s="35"/>
      <c r="B14" s="14" t="s">
        <v>10</v>
      </c>
      <c r="C14" s="80">
        <f>C19+C49+C79+C84</f>
        <v>0</v>
      </c>
      <c r="D14" s="80">
        <f>D19+D49+D79+D84</f>
        <v>0</v>
      </c>
      <c r="E14" s="80">
        <f>E19+E49+E79+E84</f>
        <v>0</v>
      </c>
      <c r="F14" s="12"/>
      <c r="G14" s="13"/>
    </row>
    <row r="15" spans="1:7" ht="22.5" customHeight="1">
      <c r="A15" s="35"/>
      <c r="B15" s="11" t="s">
        <v>11</v>
      </c>
      <c r="C15" s="80">
        <f>C20+C50+C80+C85</f>
        <v>2342.1</v>
      </c>
      <c r="D15" s="80">
        <f>D20+D50+D80+D85</f>
        <v>110.7</v>
      </c>
      <c r="E15" s="80">
        <f>E20+E50+E80+E85</f>
        <v>110.7</v>
      </c>
      <c r="F15" s="12">
        <f>D15/C15*100</f>
        <v>4.7265274753426416</v>
      </c>
      <c r="G15" s="13"/>
    </row>
    <row r="16" spans="1:7" ht="16.5" customHeight="1">
      <c r="A16" s="36"/>
      <c r="B16" s="11" t="s">
        <v>12</v>
      </c>
      <c r="C16" s="80">
        <v>0</v>
      </c>
      <c r="D16" s="80">
        <v>0</v>
      </c>
      <c r="E16" s="80">
        <v>0</v>
      </c>
      <c r="F16" s="12">
        <v>0</v>
      </c>
      <c r="G16" s="13"/>
    </row>
    <row r="17" spans="1:7" ht="18" customHeight="1">
      <c r="A17" s="15"/>
      <c r="B17" s="16" t="s">
        <v>8</v>
      </c>
      <c r="C17" s="81">
        <f>C18+C19+C20+C21</f>
        <v>8366.6</v>
      </c>
      <c r="D17" s="81">
        <f t="shared" ref="D17:E17" si="1">D18+D19+D20+D21</f>
        <v>1098.8</v>
      </c>
      <c r="E17" s="81">
        <f t="shared" si="1"/>
        <v>1098.8</v>
      </c>
      <c r="F17" s="17">
        <f>D17/C17*100</f>
        <v>13.133172375875505</v>
      </c>
      <c r="G17" s="37"/>
    </row>
    <row r="18" spans="1:7" ht="24.75" customHeight="1">
      <c r="A18" s="50" t="s">
        <v>15</v>
      </c>
      <c r="B18" s="18" t="s">
        <v>9</v>
      </c>
      <c r="C18" s="70">
        <f>C23+C28+C33+C38+C43</f>
        <v>6584.6</v>
      </c>
      <c r="D18" s="70">
        <f t="shared" ref="D18:E18" si="2">D23+D28+D33+D38</f>
        <v>1021.3</v>
      </c>
      <c r="E18" s="70">
        <f t="shared" si="2"/>
        <v>1021.3</v>
      </c>
      <c r="F18" s="19">
        <f>D18/C18*100</f>
        <v>15.510433435592139</v>
      </c>
      <c r="G18" s="37"/>
    </row>
    <row r="19" spans="1:7" ht="18" customHeight="1">
      <c r="A19" s="50"/>
      <c r="B19" s="18" t="s">
        <v>10</v>
      </c>
      <c r="C19" s="70">
        <f>C24+C29+C34+C39</f>
        <v>0</v>
      </c>
      <c r="D19" s="70">
        <f t="shared" ref="D19:E19" si="3">D24+D29+D34+D39</f>
        <v>0</v>
      </c>
      <c r="E19" s="70">
        <f t="shared" si="3"/>
        <v>0</v>
      </c>
      <c r="F19" s="19">
        <v>0</v>
      </c>
      <c r="G19" s="37"/>
    </row>
    <row r="20" spans="1:7" ht="21.75" customHeight="1">
      <c r="A20" s="50"/>
      <c r="B20" s="13" t="s">
        <v>11</v>
      </c>
      <c r="C20" s="70">
        <f>C25+C30+C35+C40+C45</f>
        <v>1782</v>
      </c>
      <c r="D20" s="70">
        <f t="shared" ref="D20:E20" si="4">D25+D30+D35+D40+D45</f>
        <v>77.5</v>
      </c>
      <c r="E20" s="70">
        <f t="shared" si="4"/>
        <v>77.5</v>
      </c>
      <c r="F20" s="19">
        <f>D20/C20*100</f>
        <v>4.3490460157126831</v>
      </c>
      <c r="G20" s="37"/>
    </row>
    <row r="21" spans="1:7" ht="21" customHeight="1">
      <c r="A21" s="50"/>
      <c r="B21" s="13" t="s">
        <v>12</v>
      </c>
      <c r="C21" s="70">
        <v>0</v>
      </c>
      <c r="D21" s="70">
        <v>0</v>
      </c>
      <c r="E21" s="70">
        <v>0</v>
      </c>
      <c r="F21" s="19">
        <v>0</v>
      </c>
      <c r="G21" s="37"/>
    </row>
    <row r="22" spans="1:7" ht="20.25" customHeight="1">
      <c r="A22" s="45" t="s">
        <v>18</v>
      </c>
      <c r="B22" s="20" t="s">
        <v>8</v>
      </c>
      <c r="C22" s="81">
        <f>C23+C24+C25</f>
        <v>3071</v>
      </c>
      <c r="D22" s="81">
        <f t="shared" ref="D22:E22" si="5">D23+D24+D25</f>
        <v>520.9</v>
      </c>
      <c r="E22" s="81">
        <f t="shared" si="5"/>
        <v>520.9</v>
      </c>
      <c r="F22" s="17">
        <f>D22/C22*100</f>
        <v>16.961901660696839</v>
      </c>
      <c r="G22" s="38"/>
    </row>
    <row r="23" spans="1:7" ht="26.25" customHeight="1">
      <c r="A23" s="46"/>
      <c r="B23" s="18" t="s">
        <v>9</v>
      </c>
      <c r="C23" s="70">
        <v>3071</v>
      </c>
      <c r="D23" s="70">
        <v>520.9</v>
      </c>
      <c r="E23" s="70">
        <v>520.9</v>
      </c>
      <c r="F23" s="19">
        <f>D23/C23*100</f>
        <v>16.961901660696839</v>
      </c>
      <c r="G23" s="39"/>
    </row>
    <row r="24" spans="1:7" ht="21.75" customHeight="1">
      <c r="A24" s="46"/>
      <c r="B24" s="18" t="s">
        <v>10</v>
      </c>
      <c r="C24" s="70">
        <v>0</v>
      </c>
      <c r="D24" s="70">
        <v>0</v>
      </c>
      <c r="E24" s="70">
        <v>0</v>
      </c>
      <c r="F24" s="19"/>
      <c r="G24" s="39"/>
    </row>
    <row r="25" spans="1:7" ht="20.25" customHeight="1">
      <c r="A25" s="46"/>
      <c r="B25" s="13" t="s">
        <v>11</v>
      </c>
      <c r="C25" s="70">
        <v>0</v>
      </c>
      <c r="D25" s="70">
        <v>0</v>
      </c>
      <c r="E25" s="70">
        <v>0</v>
      </c>
      <c r="F25" s="19"/>
      <c r="G25" s="39"/>
    </row>
    <row r="26" spans="1:7" ht="17.25" customHeight="1">
      <c r="A26" s="47"/>
      <c r="B26" s="13" t="s">
        <v>12</v>
      </c>
      <c r="C26" s="70">
        <v>0</v>
      </c>
      <c r="D26" s="70">
        <v>0</v>
      </c>
      <c r="E26" s="70">
        <v>0</v>
      </c>
      <c r="F26" s="19">
        <v>0</v>
      </c>
      <c r="G26" s="40"/>
    </row>
    <row r="27" spans="1:7" ht="20.25" customHeight="1">
      <c r="A27" s="45" t="s">
        <v>19</v>
      </c>
      <c r="B27" s="20" t="s">
        <v>8</v>
      </c>
      <c r="C27" s="81">
        <f>C28+C29+C30</f>
        <v>2614</v>
      </c>
      <c r="D27" s="81">
        <f t="shared" ref="D27:E27" si="6">D28+D29+D30</f>
        <v>155</v>
      </c>
      <c r="E27" s="81">
        <f t="shared" si="6"/>
        <v>155</v>
      </c>
      <c r="F27" s="17">
        <f>D27/C27*100</f>
        <v>5.9296097934200462</v>
      </c>
      <c r="G27" s="38"/>
    </row>
    <row r="28" spans="1:7" ht="26.25" customHeight="1">
      <c r="A28" s="46"/>
      <c r="B28" s="18" t="s">
        <v>9</v>
      </c>
      <c r="C28" s="70">
        <v>1307</v>
      </c>
      <c r="D28" s="70">
        <v>77.5</v>
      </c>
      <c r="E28" s="70">
        <v>77.5</v>
      </c>
      <c r="F28" s="19">
        <f>D28/C28*100</f>
        <v>5.9296097934200462</v>
      </c>
      <c r="G28" s="39"/>
    </row>
    <row r="29" spans="1:7" ht="21.75" customHeight="1">
      <c r="A29" s="46"/>
      <c r="B29" s="18" t="s">
        <v>10</v>
      </c>
      <c r="C29" s="70">
        <v>0</v>
      </c>
      <c r="D29" s="70">
        <v>0</v>
      </c>
      <c r="E29" s="70">
        <v>0</v>
      </c>
      <c r="F29" s="19">
        <v>0</v>
      </c>
      <c r="G29" s="39"/>
    </row>
    <row r="30" spans="1:7" ht="20.25" customHeight="1">
      <c r="A30" s="46"/>
      <c r="B30" s="13" t="s">
        <v>11</v>
      </c>
      <c r="C30" s="70">
        <v>1307</v>
      </c>
      <c r="D30" s="70">
        <v>77.5</v>
      </c>
      <c r="E30" s="70">
        <v>77.5</v>
      </c>
      <c r="F30" s="19">
        <f>D30/C30*100</f>
        <v>5.9296097934200462</v>
      </c>
      <c r="G30" s="39"/>
    </row>
    <row r="31" spans="1:7" ht="17.25" customHeight="1">
      <c r="A31" s="47"/>
      <c r="B31" s="13" t="s">
        <v>12</v>
      </c>
      <c r="C31" s="70">
        <v>0</v>
      </c>
      <c r="D31" s="70">
        <v>0</v>
      </c>
      <c r="E31" s="70">
        <v>0</v>
      </c>
      <c r="F31" s="19">
        <v>0</v>
      </c>
      <c r="G31" s="40"/>
    </row>
    <row r="32" spans="1:7" ht="20.25" customHeight="1">
      <c r="A32" s="45" t="s">
        <v>17</v>
      </c>
      <c r="B32" s="20" t="s">
        <v>8</v>
      </c>
      <c r="C32" s="81">
        <f>C33+C34+C35</f>
        <v>879.6</v>
      </c>
      <c r="D32" s="81">
        <f t="shared" ref="D32:E32" si="7">D33+D34+D35</f>
        <v>239.7</v>
      </c>
      <c r="E32" s="81">
        <f t="shared" si="7"/>
        <v>239.7</v>
      </c>
      <c r="F32" s="17">
        <f>D32/C32*100</f>
        <v>27.251023192360162</v>
      </c>
      <c r="G32" s="38"/>
    </row>
    <row r="33" spans="1:7" ht="26.25" customHeight="1">
      <c r="A33" s="46"/>
      <c r="B33" s="21" t="s">
        <v>9</v>
      </c>
      <c r="C33" s="70">
        <v>879.6</v>
      </c>
      <c r="D33" s="70">
        <v>239.7</v>
      </c>
      <c r="E33" s="70">
        <v>239.7</v>
      </c>
      <c r="F33" s="19">
        <f>D33/C33*100</f>
        <v>27.251023192360162</v>
      </c>
      <c r="G33" s="39"/>
    </row>
    <row r="34" spans="1:7" ht="21.75" customHeight="1">
      <c r="A34" s="46"/>
      <c r="B34" s="18" t="s">
        <v>10</v>
      </c>
      <c r="C34" s="70">
        <v>0</v>
      </c>
      <c r="D34" s="70">
        <v>0</v>
      </c>
      <c r="E34" s="70">
        <v>0</v>
      </c>
      <c r="F34" s="19">
        <v>0</v>
      </c>
      <c r="G34" s="39"/>
    </row>
    <row r="35" spans="1:7" ht="20.25" customHeight="1">
      <c r="A35" s="46"/>
      <c r="B35" s="13" t="s">
        <v>11</v>
      </c>
      <c r="C35" s="70">
        <v>0</v>
      </c>
      <c r="D35" s="70">
        <v>0</v>
      </c>
      <c r="E35" s="70">
        <v>0</v>
      </c>
      <c r="F35" s="19">
        <v>0</v>
      </c>
      <c r="G35" s="39"/>
    </row>
    <row r="36" spans="1:7" ht="17.25" customHeight="1">
      <c r="A36" s="47"/>
      <c r="B36" s="13" t="s">
        <v>12</v>
      </c>
      <c r="C36" s="70">
        <v>0</v>
      </c>
      <c r="D36" s="70">
        <v>0</v>
      </c>
      <c r="E36" s="70">
        <v>0</v>
      </c>
      <c r="F36" s="19">
        <v>0</v>
      </c>
      <c r="G36" s="40"/>
    </row>
    <row r="37" spans="1:7">
      <c r="A37" s="41" t="s">
        <v>16</v>
      </c>
      <c r="B37" s="13" t="s">
        <v>8</v>
      </c>
      <c r="C37" s="70">
        <f>C38+C39+C40+C41</f>
        <v>1302</v>
      </c>
      <c r="D37" s="70">
        <f t="shared" ref="D37:E37" si="8">D38+D39+D40+D41</f>
        <v>183.2</v>
      </c>
      <c r="E37" s="70">
        <f t="shared" si="8"/>
        <v>183.2</v>
      </c>
      <c r="F37" s="19">
        <f>D37/C37*100</f>
        <v>14.070660522273426</v>
      </c>
      <c r="G37" s="37"/>
    </row>
    <row r="38" spans="1:7" ht="24.75" customHeight="1">
      <c r="A38" s="41"/>
      <c r="B38" s="18" t="s">
        <v>9</v>
      </c>
      <c r="C38" s="70">
        <v>1302</v>
      </c>
      <c r="D38" s="70">
        <v>183.2</v>
      </c>
      <c r="E38" s="70">
        <v>183.2</v>
      </c>
      <c r="F38" s="19">
        <f>D38/C38*100</f>
        <v>14.070660522273426</v>
      </c>
      <c r="G38" s="37"/>
    </row>
    <row r="39" spans="1:7" ht="16.5" customHeight="1">
      <c r="A39" s="41"/>
      <c r="B39" s="18" t="s">
        <v>10</v>
      </c>
      <c r="C39" s="70">
        <v>0</v>
      </c>
      <c r="D39" s="70">
        <v>0</v>
      </c>
      <c r="E39" s="70">
        <v>0</v>
      </c>
      <c r="F39" s="19">
        <v>0</v>
      </c>
      <c r="G39" s="37"/>
    </row>
    <row r="40" spans="1:7" ht="18" customHeight="1">
      <c r="A40" s="41"/>
      <c r="B40" s="13" t="s">
        <v>11</v>
      </c>
      <c r="C40" s="70">
        <v>0</v>
      </c>
      <c r="D40" s="70">
        <v>0</v>
      </c>
      <c r="E40" s="70">
        <v>0</v>
      </c>
      <c r="F40" s="19">
        <v>0</v>
      </c>
      <c r="G40" s="37"/>
    </row>
    <row r="41" spans="1:7" ht="21" customHeight="1">
      <c r="A41" s="41"/>
      <c r="B41" s="13" t="s">
        <v>12</v>
      </c>
      <c r="C41" s="70">
        <v>0</v>
      </c>
      <c r="D41" s="70">
        <v>0</v>
      </c>
      <c r="E41" s="70">
        <v>0</v>
      </c>
      <c r="F41" s="19">
        <v>0</v>
      </c>
      <c r="G41" s="37"/>
    </row>
    <row r="42" spans="1:7" s="22" customFormat="1" ht="16.5" customHeight="1">
      <c r="A42" s="69" t="s">
        <v>35</v>
      </c>
      <c r="B42" s="13" t="s">
        <v>8</v>
      </c>
      <c r="C42" s="70">
        <f>C43+C44+C45+C46</f>
        <v>500</v>
      </c>
      <c r="D42" s="70">
        <f t="shared" ref="D42:E42" si="9">D43+D44+D45+D46</f>
        <v>0</v>
      </c>
      <c r="E42" s="70">
        <f t="shared" si="9"/>
        <v>0</v>
      </c>
      <c r="F42" s="19">
        <f>D42/C42*100</f>
        <v>0</v>
      </c>
      <c r="G42" s="42"/>
    </row>
    <row r="43" spans="1:7" s="22" customFormat="1" ht="24">
      <c r="A43" s="71"/>
      <c r="B43" s="18" t="s">
        <v>9</v>
      </c>
      <c r="C43" s="70">
        <v>25</v>
      </c>
      <c r="D43" s="70">
        <v>0</v>
      </c>
      <c r="E43" s="70">
        <v>0</v>
      </c>
      <c r="F43" s="19">
        <f>D43/C43*100</f>
        <v>0</v>
      </c>
      <c r="G43" s="43"/>
    </row>
    <row r="44" spans="1:7" s="22" customFormat="1">
      <c r="A44" s="71"/>
      <c r="B44" s="18" t="s">
        <v>10</v>
      </c>
      <c r="C44" s="70">
        <v>0</v>
      </c>
      <c r="D44" s="70">
        <v>0</v>
      </c>
      <c r="E44" s="70">
        <v>0</v>
      </c>
      <c r="F44" s="19">
        <v>0</v>
      </c>
      <c r="G44" s="43"/>
    </row>
    <row r="45" spans="1:7" s="22" customFormat="1">
      <c r="A45" s="71"/>
      <c r="B45" s="13" t="s">
        <v>11</v>
      </c>
      <c r="C45" s="70">
        <v>475</v>
      </c>
      <c r="D45" s="70">
        <v>0</v>
      </c>
      <c r="E45" s="70">
        <v>0</v>
      </c>
      <c r="F45" s="19">
        <v>0</v>
      </c>
      <c r="G45" s="43"/>
    </row>
    <row r="46" spans="1:7" s="22" customFormat="1">
      <c r="A46" s="72"/>
      <c r="B46" s="13" t="s">
        <v>12</v>
      </c>
      <c r="C46" s="70">
        <v>0</v>
      </c>
      <c r="D46" s="70">
        <v>0</v>
      </c>
      <c r="E46" s="70">
        <v>0</v>
      </c>
      <c r="F46" s="19">
        <v>0</v>
      </c>
      <c r="G46" s="44"/>
    </row>
    <row r="47" spans="1:7" s="22" customFormat="1" ht="16.5" customHeight="1">
      <c r="A47" s="83" t="s">
        <v>31</v>
      </c>
      <c r="B47" s="20" t="s">
        <v>8</v>
      </c>
      <c r="C47" s="81">
        <f>C48+C49+C50+C51</f>
        <v>3248.4999999999995</v>
      </c>
      <c r="D47" s="81">
        <f t="shared" ref="D47:E47" si="10">D48+D49+D50+D51</f>
        <v>463.90000000000003</v>
      </c>
      <c r="E47" s="81">
        <f t="shared" si="10"/>
        <v>463.90000000000003</v>
      </c>
      <c r="F47" s="17">
        <f>D47/C47*100</f>
        <v>14.280437124826847</v>
      </c>
      <c r="G47" s="42"/>
    </row>
    <row r="48" spans="1:7" s="22" customFormat="1" ht="24">
      <c r="A48" s="84"/>
      <c r="B48" s="23" t="s">
        <v>9</v>
      </c>
      <c r="C48" s="81">
        <f>C53+C58+C68+C73+C63</f>
        <v>2688.3999999999996</v>
      </c>
      <c r="D48" s="81">
        <f>D53+D58+D68+D73+D63</f>
        <v>430.70000000000005</v>
      </c>
      <c r="E48" s="81">
        <f>E53+E58+E68+E73+E63</f>
        <v>430.70000000000005</v>
      </c>
      <c r="F48" s="17">
        <f>D48/C48*100</f>
        <v>16.020681446213363</v>
      </c>
      <c r="G48" s="43"/>
    </row>
    <row r="49" spans="1:7" s="22" customFormat="1">
      <c r="A49" s="84"/>
      <c r="B49" s="23" t="s">
        <v>10</v>
      </c>
      <c r="C49" s="81">
        <v>0</v>
      </c>
      <c r="D49" s="81">
        <v>0</v>
      </c>
      <c r="E49" s="81">
        <v>0</v>
      </c>
      <c r="F49" s="17">
        <v>0</v>
      </c>
      <c r="G49" s="43"/>
    </row>
    <row r="50" spans="1:7" s="22" customFormat="1" ht="24">
      <c r="A50" s="84"/>
      <c r="B50" s="20" t="s">
        <v>11</v>
      </c>
      <c r="C50" s="81">
        <f>C55+C60+C70+C75</f>
        <v>560.1</v>
      </c>
      <c r="D50" s="81">
        <f t="shared" ref="D50:E50" si="11">D55+D60+D70+D75</f>
        <v>33.200000000000003</v>
      </c>
      <c r="E50" s="81">
        <f t="shared" si="11"/>
        <v>33.200000000000003</v>
      </c>
      <c r="F50" s="17">
        <f>D50/C50*100</f>
        <v>5.9275129441171224</v>
      </c>
      <c r="G50" s="43"/>
    </row>
    <row r="51" spans="1:7" s="22" customFormat="1">
      <c r="A51" s="85"/>
      <c r="B51" s="20" t="s">
        <v>12</v>
      </c>
      <c r="C51" s="81">
        <v>0</v>
      </c>
      <c r="D51" s="81">
        <v>0</v>
      </c>
      <c r="E51" s="81">
        <v>0</v>
      </c>
      <c r="F51" s="17">
        <v>0</v>
      </c>
      <c r="G51" s="44"/>
    </row>
    <row r="52" spans="1:7" ht="16.5" customHeight="1">
      <c r="A52" s="45" t="s">
        <v>20</v>
      </c>
      <c r="B52" s="13" t="s">
        <v>8</v>
      </c>
      <c r="C52" s="70">
        <f>C53+C54+C55+C56</f>
        <v>847.9</v>
      </c>
      <c r="D52" s="70">
        <f t="shared" ref="D52:E52" si="12">D53+D54+D55+D56</f>
        <v>161.9</v>
      </c>
      <c r="E52" s="70">
        <f t="shared" si="12"/>
        <v>161.9</v>
      </c>
      <c r="F52" s="19">
        <f>D52/C52*100</f>
        <v>19.094232810472931</v>
      </c>
      <c r="G52" s="38"/>
    </row>
    <row r="53" spans="1:7" ht="24">
      <c r="A53" s="46"/>
      <c r="B53" s="18" t="s">
        <v>9</v>
      </c>
      <c r="C53" s="70">
        <v>847.9</v>
      </c>
      <c r="D53" s="70">
        <v>161.9</v>
      </c>
      <c r="E53" s="70">
        <v>161.9</v>
      </c>
      <c r="F53" s="19">
        <f>D53/C53*100</f>
        <v>19.094232810472931</v>
      </c>
      <c r="G53" s="39"/>
    </row>
    <row r="54" spans="1:7">
      <c r="A54" s="46"/>
      <c r="B54" s="18" t="s">
        <v>10</v>
      </c>
      <c r="C54" s="70">
        <v>0</v>
      </c>
      <c r="D54" s="70">
        <v>0</v>
      </c>
      <c r="E54" s="70">
        <v>0</v>
      </c>
      <c r="F54" s="19">
        <v>0</v>
      </c>
      <c r="G54" s="39"/>
    </row>
    <row r="55" spans="1:7">
      <c r="A55" s="46"/>
      <c r="B55" s="13" t="s">
        <v>11</v>
      </c>
      <c r="C55" s="70">
        <v>0</v>
      </c>
      <c r="D55" s="70">
        <v>0</v>
      </c>
      <c r="E55" s="70">
        <v>0</v>
      </c>
      <c r="F55" s="19">
        <v>0</v>
      </c>
      <c r="G55" s="39"/>
    </row>
    <row r="56" spans="1:7">
      <c r="A56" s="47"/>
      <c r="B56" s="13" t="s">
        <v>12</v>
      </c>
      <c r="C56" s="70">
        <v>0</v>
      </c>
      <c r="D56" s="70">
        <v>0</v>
      </c>
      <c r="E56" s="70">
        <v>0</v>
      </c>
      <c r="F56" s="19">
        <v>0</v>
      </c>
      <c r="G56" s="40"/>
    </row>
    <row r="57" spans="1:7" ht="18.75" customHeight="1">
      <c r="A57" s="33" t="s">
        <v>21</v>
      </c>
      <c r="B57" s="13" t="s">
        <v>8</v>
      </c>
      <c r="C57" s="70">
        <f>C58+C59+C60+C61</f>
        <v>1120.2</v>
      </c>
      <c r="D57" s="70">
        <f t="shared" ref="D57:E57" si="13">D58+D59+D60+D61</f>
        <v>66.400000000000006</v>
      </c>
      <c r="E57" s="70">
        <f t="shared" si="13"/>
        <v>66.400000000000006</v>
      </c>
      <c r="F57" s="19">
        <f>D57/C57*100</f>
        <v>5.9275129441171224</v>
      </c>
      <c r="G57" s="37"/>
    </row>
    <row r="58" spans="1:7" ht="24">
      <c r="A58" s="33"/>
      <c r="B58" s="18" t="s">
        <v>9</v>
      </c>
      <c r="C58" s="70">
        <v>560.1</v>
      </c>
      <c r="D58" s="70">
        <v>33.200000000000003</v>
      </c>
      <c r="E58" s="70">
        <v>33.200000000000003</v>
      </c>
      <c r="F58" s="19">
        <f>D58/C58*100</f>
        <v>5.9275129441171224</v>
      </c>
      <c r="G58" s="37"/>
    </row>
    <row r="59" spans="1:7">
      <c r="A59" s="33"/>
      <c r="B59" s="18" t="s">
        <v>10</v>
      </c>
      <c r="C59" s="70">
        <v>0</v>
      </c>
      <c r="D59" s="70">
        <v>0</v>
      </c>
      <c r="E59" s="70">
        <v>0</v>
      </c>
      <c r="F59" s="19">
        <v>0</v>
      </c>
      <c r="G59" s="37"/>
    </row>
    <row r="60" spans="1:7">
      <c r="A60" s="33"/>
      <c r="B60" s="13" t="s">
        <v>11</v>
      </c>
      <c r="C60" s="70">
        <v>560.1</v>
      </c>
      <c r="D60" s="70">
        <v>33.200000000000003</v>
      </c>
      <c r="E60" s="70">
        <v>33.200000000000003</v>
      </c>
      <c r="F60" s="19">
        <f>D60/C60*100</f>
        <v>5.9275129441171224</v>
      </c>
      <c r="G60" s="37"/>
    </row>
    <row r="61" spans="1:7">
      <c r="A61" s="33"/>
      <c r="B61" s="13" t="s">
        <v>12</v>
      </c>
      <c r="C61" s="70">
        <v>0</v>
      </c>
      <c r="D61" s="70">
        <v>0</v>
      </c>
      <c r="E61" s="70">
        <v>0</v>
      </c>
      <c r="F61" s="19">
        <v>0</v>
      </c>
      <c r="G61" s="37"/>
    </row>
    <row r="62" spans="1:7" ht="20.25" customHeight="1">
      <c r="A62" s="45" t="s">
        <v>27</v>
      </c>
      <c r="B62" s="20" t="s">
        <v>8</v>
      </c>
      <c r="C62" s="81">
        <f>C63+C64+C65</f>
        <v>659.8</v>
      </c>
      <c r="D62" s="81">
        <f t="shared" ref="D62:E62" si="14">D63+D64+D65</f>
        <v>171.3</v>
      </c>
      <c r="E62" s="81">
        <f t="shared" si="14"/>
        <v>171.3</v>
      </c>
      <c r="F62" s="17">
        <f>D62/C62*100</f>
        <v>25.962412852379511</v>
      </c>
      <c r="G62" s="38"/>
    </row>
    <row r="63" spans="1:7" ht="26.25" customHeight="1">
      <c r="A63" s="46"/>
      <c r="B63" s="21" t="s">
        <v>9</v>
      </c>
      <c r="C63" s="70">
        <v>659.8</v>
      </c>
      <c r="D63" s="70">
        <v>171.3</v>
      </c>
      <c r="E63" s="70">
        <v>171.3</v>
      </c>
      <c r="F63" s="19">
        <f>D63/C63*100</f>
        <v>25.962412852379511</v>
      </c>
      <c r="G63" s="39"/>
    </row>
    <row r="64" spans="1:7" ht="21.75" customHeight="1">
      <c r="A64" s="46"/>
      <c r="B64" s="18" t="s">
        <v>10</v>
      </c>
      <c r="C64" s="70">
        <v>0</v>
      </c>
      <c r="D64" s="70">
        <v>0</v>
      </c>
      <c r="E64" s="70">
        <v>0</v>
      </c>
      <c r="F64" s="19">
        <v>0</v>
      </c>
      <c r="G64" s="39"/>
    </row>
    <row r="65" spans="1:7" ht="20.25" customHeight="1">
      <c r="A65" s="46"/>
      <c r="B65" s="13" t="s">
        <v>11</v>
      </c>
      <c r="C65" s="70">
        <v>0</v>
      </c>
      <c r="D65" s="70">
        <v>0</v>
      </c>
      <c r="E65" s="70">
        <v>0</v>
      </c>
      <c r="F65" s="19">
        <v>0</v>
      </c>
      <c r="G65" s="39"/>
    </row>
    <row r="66" spans="1:7" ht="17.25" customHeight="1">
      <c r="A66" s="47"/>
      <c r="B66" s="13" t="s">
        <v>12</v>
      </c>
      <c r="C66" s="70">
        <v>0</v>
      </c>
      <c r="D66" s="70">
        <v>0</v>
      </c>
      <c r="E66" s="70">
        <v>0</v>
      </c>
      <c r="F66" s="19">
        <v>0</v>
      </c>
      <c r="G66" s="40"/>
    </row>
    <row r="67" spans="1:7" ht="18.75" customHeight="1">
      <c r="A67" s="45" t="s">
        <v>28</v>
      </c>
      <c r="B67" s="13" t="s">
        <v>8</v>
      </c>
      <c r="C67" s="70">
        <f>C68+C69+C70+C71</f>
        <v>30</v>
      </c>
      <c r="D67" s="70">
        <f t="shared" ref="D67:E67" si="15">D68+D69+D70+D71</f>
        <v>0</v>
      </c>
      <c r="E67" s="70">
        <f t="shared" si="15"/>
        <v>0</v>
      </c>
      <c r="F67" s="19">
        <f>D67/C67*100</f>
        <v>0</v>
      </c>
      <c r="G67" s="37"/>
    </row>
    <row r="68" spans="1:7" ht="24">
      <c r="A68" s="46"/>
      <c r="B68" s="18" t="s">
        <v>9</v>
      </c>
      <c r="C68" s="70">
        <v>30</v>
      </c>
      <c r="D68" s="70">
        <v>0</v>
      </c>
      <c r="E68" s="70">
        <v>0</v>
      </c>
      <c r="F68" s="19">
        <f>D68/C68*100</f>
        <v>0</v>
      </c>
      <c r="G68" s="37"/>
    </row>
    <row r="69" spans="1:7">
      <c r="A69" s="46"/>
      <c r="B69" s="18" t="s">
        <v>10</v>
      </c>
      <c r="C69" s="70">
        <v>0</v>
      </c>
      <c r="D69" s="70">
        <v>0</v>
      </c>
      <c r="E69" s="70">
        <v>0</v>
      </c>
      <c r="F69" s="19">
        <v>0</v>
      </c>
      <c r="G69" s="37"/>
    </row>
    <row r="70" spans="1:7">
      <c r="A70" s="46"/>
      <c r="B70" s="13" t="s">
        <v>11</v>
      </c>
      <c r="C70" s="70">
        <v>0</v>
      </c>
      <c r="D70" s="70">
        <v>0</v>
      </c>
      <c r="E70" s="70">
        <v>0</v>
      </c>
      <c r="F70" s="19">
        <v>0</v>
      </c>
      <c r="G70" s="37"/>
    </row>
    <row r="71" spans="1:7">
      <c r="A71" s="47"/>
      <c r="B71" s="13" t="s">
        <v>12</v>
      </c>
      <c r="C71" s="70">
        <v>0</v>
      </c>
      <c r="D71" s="70">
        <v>0</v>
      </c>
      <c r="E71" s="70">
        <v>0</v>
      </c>
      <c r="F71" s="19">
        <v>0</v>
      </c>
      <c r="G71" s="37"/>
    </row>
    <row r="72" spans="1:7" ht="18.75" customHeight="1">
      <c r="A72" s="45" t="s">
        <v>29</v>
      </c>
      <c r="B72" s="13" t="s">
        <v>8</v>
      </c>
      <c r="C72" s="70">
        <f>C73+C74+C75+C76</f>
        <v>590.6</v>
      </c>
      <c r="D72" s="70">
        <f t="shared" ref="D72:E72" si="16">D73+D74+D75+D76</f>
        <v>64.3</v>
      </c>
      <c r="E72" s="70">
        <f t="shared" si="16"/>
        <v>64.3</v>
      </c>
      <c r="F72" s="19">
        <f>D72/C72*100</f>
        <v>10.887233322045377</v>
      </c>
      <c r="G72" s="37"/>
    </row>
    <row r="73" spans="1:7" ht="24">
      <c r="A73" s="46"/>
      <c r="B73" s="21" t="s">
        <v>9</v>
      </c>
      <c r="C73" s="70">
        <v>590.6</v>
      </c>
      <c r="D73" s="70">
        <v>64.3</v>
      </c>
      <c r="E73" s="70">
        <v>64.3</v>
      </c>
      <c r="F73" s="19">
        <f>D73/C73*100</f>
        <v>10.887233322045377</v>
      </c>
      <c r="G73" s="37"/>
    </row>
    <row r="74" spans="1:7">
      <c r="A74" s="46"/>
      <c r="B74" s="18" t="s">
        <v>10</v>
      </c>
      <c r="C74" s="70">
        <v>0</v>
      </c>
      <c r="D74" s="70">
        <v>0</v>
      </c>
      <c r="E74" s="70">
        <v>0</v>
      </c>
      <c r="F74" s="19">
        <v>0</v>
      </c>
      <c r="G74" s="37"/>
    </row>
    <row r="75" spans="1:7">
      <c r="A75" s="46"/>
      <c r="B75" s="13" t="s">
        <v>11</v>
      </c>
      <c r="C75" s="70">
        <v>0</v>
      </c>
      <c r="D75" s="70">
        <v>0</v>
      </c>
      <c r="E75" s="70">
        <v>0</v>
      </c>
      <c r="F75" s="19">
        <v>0</v>
      </c>
      <c r="G75" s="37"/>
    </row>
    <row r="76" spans="1:7">
      <c r="A76" s="47"/>
      <c r="B76" s="13" t="s">
        <v>12</v>
      </c>
      <c r="C76" s="70">
        <v>0</v>
      </c>
      <c r="D76" s="70">
        <v>0</v>
      </c>
      <c r="E76" s="70">
        <v>0</v>
      </c>
      <c r="F76" s="19">
        <v>0</v>
      </c>
      <c r="G76" s="37"/>
    </row>
    <row r="77" spans="1:7" s="22" customFormat="1" ht="16.5" customHeight="1">
      <c r="A77" s="65" t="s">
        <v>22</v>
      </c>
      <c r="B77" s="20" t="s">
        <v>8</v>
      </c>
      <c r="C77" s="81">
        <f>C78+C79+C80+C81</f>
        <v>300</v>
      </c>
      <c r="D77" s="81">
        <f t="shared" ref="D77:E77" si="17">D78+D79+D80+D81</f>
        <v>8</v>
      </c>
      <c r="E77" s="81">
        <f t="shared" si="17"/>
        <v>8</v>
      </c>
      <c r="F77" s="17">
        <f>D77/C77*100</f>
        <v>2.666666666666667</v>
      </c>
      <c r="G77" s="42"/>
    </row>
    <row r="78" spans="1:7" s="22" customFormat="1" ht="24">
      <c r="A78" s="63"/>
      <c r="B78" s="23" t="s">
        <v>9</v>
      </c>
      <c r="C78" s="81">
        <v>300</v>
      </c>
      <c r="D78" s="81">
        <v>8</v>
      </c>
      <c r="E78" s="81">
        <v>8</v>
      </c>
      <c r="F78" s="17">
        <f>D78/C78*100</f>
        <v>2.666666666666667</v>
      </c>
      <c r="G78" s="43"/>
    </row>
    <row r="79" spans="1:7" s="22" customFormat="1">
      <c r="A79" s="63"/>
      <c r="B79" s="23" t="s">
        <v>10</v>
      </c>
      <c r="C79" s="81">
        <v>0</v>
      </c>
      <c r="D79" s="81">
        <v>0</v>
      </c>
      <c r="E79" s="81">
        <v>0</v>
      </c>
      <c r="F79" s="17">
        <v>0</v>
      </c>
      <c r="G79" s="43"/>
    </row>
    <row r="80" spans="1:7" s="22" customFormat="1" ht="24">
      <c r="A80" s="63"/>
      <c r="B80" s="20" t="s">
        <v>11</v>
      </c>
      <c r="C80" s="81">
        <v>0</v>
      </c>
      <c r="D80" s="81">
        <v>0</v>
      </c>
      <c r="E80" s="81">
        <v>0</v>
      </c>
      <c r="F80" s="17">
        <v>0</v>
      </c>
      <c r="G80" s="43"/>
    </row>
    <row r="81" spans="1:7" s="22" customFormat="1">
      <c r="A81" s="64"/>
      <c r="B81" s="20" t="s">
        <v>12</v>
      </c>
      <c r="C81" s="81">
        <v>0</v>
      </c>
      <c r="D81" s="81">
        <v>0</v>
      </c>
      <c r="E81" s="81">
        <v>0</v>
      </c>
      <c r="F81" s="17">
        <v>0</v>
      </c>
      <c r="G81" s="44"/>
    </row>
    <row r="82" spans="1:7" s="22" customFormat="1" ht="16.5" customHeight="1">
      <c r="A82" s="65" t="s">
        <v>23</v>
      </c>
      <c r="B82" s="20" t="s">
        <v>8</v>
      </c>
      <c r="C82" s="81">
        <f>C83+C84+C85+C86</f>
        <v>0</v>
      </c>
      <c r="D82" s="81">
        <f t="shared" ref="D82:E82" si="18">D83+D84+D85+D86</f>
        <v>0</v>
      </c>
      <c r="E82" s="81">
        <f t="shared" si="18"/>
        <v>0</v>
      </c>
      <c r="F82" s="17">
        <v>0</v>
      </c>
      <c r="G82" s="42"/>
    </row>
    <row r="83" spans="1:7" s="22" customFormat="1" ht="24">
      <c r="A83" s="63"/>
      <c r="B83" s="23" t="s">
        <v>9</v>
      </c>
      <c r="C83" s="81">
        <v>0</v>
      </c>
      <c r="D83" s="81">
        <v>0</v>
      </c>
      <c r="E83" s="81">
        <v>0</v>
      </c>
      <c r="F83" s="17">
        <v>0</v>
      </c>
      <c r="G83" s="43"/>
    </row>
    <row r="84" spans="1:7" s="22" customFormat="1">
      <c r="A84" s="63"/>
      <c r="B84" s="23" t="s">
        <v>10</v>
      </c>
      <c r="C84" s="81">
        <v>0</v>
      </c>
      <c r="D84" s="81">
        <v>0</v>
      </c>
      <c r="E84" s="81">
        <v>0</v>
      </c>
      <c r="F84" s="17">
        <v>0</v>
      </c>
      <c r="G84" s="43"/>
    </row>
    <row r="85" spans="1:7" s="22" customFormat="1" ht="24">
      <c r="A85" s="63"/>
      <c r="B85" s="20" t="s">
        <v>11</v>
      </c>
      <c r="C85" s="81">
        <v>0</v>
      </c>
      <c r="D85" s="81">
        <v>0</v>
      </c>
      <c r="E85" s="81">
        <v>0</v>
      </c>
      <c r="F85" s="17">
        <v>0</v>
      </c>
      <c r="G85" s="43"/>
    </row>
    <row r="86" spans="1:7" s="22" customFormat="1">
      <c r="A86" s="64"/>
      <c r="B86" s="20" t="s">
        <v>12</v>
      </c>
      <c r="C86" s="81">
        <v>0</v>
      </c>
      <c r="D86" s="81">
        <v>0</v>
      </c>
      <c r="E86" s="81">
        <v>0</v>
      </c>
      <c r="F86" s="17">
        <v>0</v>
      </c>
      <c r="G86" s="44"/>
    </row>
    <row r="87" spans="1:7">
      <c r="A87" s="66" t="s">
        <v>26</v>
      </c>
      <c r="B87" s="11" t="s">
        <v>8</v>
      </c>
      <c r="C87" s="80">
        <f>C88+C89+C90+C91</f>
        <v>1081.5</v>
      </c>
      <c r="D87" s="80">
        <f t="shared" ref="D87:E87" si="19">D88+D89+D90+D91</f>
        <v>172.8</v>
      </c>
      <c r="E87" s="80">
        <f t="shared" si="19"/>
        <v>172.8</v>
      </c>
      <c r="F87" s="12">
        <f>D87/C87*100</f>
        <v>15.977808599167822</v>
      </c>
      <c r="G87" s="13"/>
    </row>
    <row r="88" spans="1:7" ht="27.75" customHeight="1">
      <c r="A88" s="67"/>
      <c r="B88" s="14" t="s">
        <v>9</v>
      </c>
      <c r="C88" s="80">
        <f>C93+C98</f>
        <v>1081.5</v>
      </c>
      <c r="D88" s="80">
        <f t="shared" ref="D88:E88" si="20">D93+D98</f>
        <v>172.8</v>
      </c>
      <c r="E88" s="80">
        <f t="shared" si="20"/>
        <v>172.8</v>
      </c>
      <c r="F88" s="12">
        <f>D88/C88*100</f>
        <v>15.977808599167822</v>
      </c>
      <c r="G88" s="13"/>
    </row>
    <row r="89" spans="1:7" ht="15" customHeight="1">
      <c r="A89" s="67"/>
      <c r="B89" s="14" t="s">
        <v>10</v>
      </c>
      <c r="C89" s="80">
        <v>0</v>
      </c>
      <c r="D89" s="80">
        <v>0</v>
      </c>
      <c r="E89" s="80">
        <v>0</v>
      </c>
      <c r="F89" s="12"/>
      <c r="G89" s="13"/>
    </row>
    <row r="90" spans="1:7" ht="22.5" customHeight="1">
      <c r="A90" s="67"/>
      <c r="B90" s="11" t="s">
        <v>11</v>
      </c>
      <c r="C90" s="80">
        <f>C95+C150</f>
        <v>0</v>
      </c>
      <c r="D90" s="80">
        <f>D95+D150</f>
        <v>0</v>
      </c>
      <c r="E90" s="80">
        <f>E95+E150</f>
        <v>0</v>
      </c>
      <c r="F90" s="12">
        <v>0</v>
      </c>
      <c r="G90" s="13"/>
    </row>
    <row r="91" spans="1:7" ht="16.5" customHeight="1">
      <c r="A91" s="68"/>
      <c r="B91" s="11" t="s">
        <v>12</v>
      </c>
      <c r="C91" s="80">
        <f>C96+C156</f>
        <v>0</v>
      </c>
      <c r="D91" s="80">
        <f>D96+D156</f>
        <v>0</v>
      </c>
      <c r="E91" s="80">
        <f>E96+E156</f>
        <v>0</v>
      </c>
      <c r="F91" s="12"/>
      <c r="G91" s="13"/>
    </row>
    <row r="92" spans="1:7" ht="18" customHeight="1">
      <c r="A92" s="15"/>
      <c r="B92" s="16" t="s">
        <v>8</v>
      </c>
      <c r="C92" s="81">
        <f>C93+C94+C95+C96</f>
        <v>1001.5</v>
      </c>
      <c r="D92" s="81">
        <f t="shared" ref="D92:E92" si="21">D93+D94+D95+D96</f>
        <v>172.8</v>
      </c>
      <c r="E92" s="81">
        <f t="shared" si="21"/>
        <v>172.8</v>
      </c>
      <c r="F92" s="17">
        <f>D92/C92*100</f>
        <v>17.254118821767349</v>
      </c>
      <c r="G92" s="37"/>
    </row>
    <row r="93" spans="1:7" ht="24.75" customHeight="1">
      <c r="A93" s="65" t="s">
        <v>25</v>
      </c>
      <c r="B93" s="18" t="s">
        <v>9</v>
      </c>
      <c r="C93" s="70">
        <v>1001.5</v>
      </c>
      <c r="D93" s="70">
        <v>172.8</v>
      </c>
      <c r="E93" s="70">
        <v>172.8</v>
      </c>
      <c r="F93" s="19">
        <f>D93/C93*100</f>
        <v>17.254118821767349</v>
      </c>
      <c r="G93" s="37"/>
    </row>
    <row r="94" spans="1:7" ht="18" customHeight="1">
      <c r="A94" s="63"/>
      <c r="B94" s="18" t="s">
        <v>10</v>
      </c>
      <c r="C94" s="70">
        <v>0</v>
      </c>
      <c r="D94" s="70">
        <v>0</v>
      </c>
      <c r="E94" s="70">
        <v>0</v>
      </c>
      <c r="F94" s="19">
        <v>0</v>
      </c>
      <c r="G94" s="37"/>
    </row>
    <row r="95" spans="1:7" ht="21.75" customHeight="1">
      <c r="A95" s="63"/>
      <c r="B95" s="13" t="s">
        <v>11</v>
      </c>
      <c r="C95" s="70">
        <v>0</v>
      </c>
      <c r="D95" s="70">
        <v>0</v>
      </c>
      <c r="E95" s="70">
        <v>0</v>
      </c>
      <c r="F95" s="19">
        <v>0</v>
      </c>
      <c r="G95" s="37"/>
    </row>
    <row r="96" spans="1:7" ht="18" customHeight="1">
      <c r="A96" s="64"/>
      <c r="B96" s="13" t="s">
        <v>12</v>
      </c>
      <c r="C96" s="70">
        <v>0</v>
      </c>
      <c r="D96" s="70">
        <v>0</v>
      </c>
      <c r="E96" s="70">
        <v>0</v>
      </c>
      <c r="F96" s="19">
        <v>0</v>
      </c>
      <c r="G96" s="37"/>
    </row>
    <row r="97" spans="1:7" ht="18" customHeight="1">
      <c r="A97" s="15"/>
      <c r="B97" s="16" t="s">
        <v>8</v>
      </c>
      <c r="C97" s="81">
        <f>C98+C99+C100+C101</f>
        <v>80</v>
      </c>
      <c r="D97" s="81">
        <f t="shared" ref="D97:E97" si="22">D98+D99+D100+D101</f>
        <v>0</v>
      </c>
      <c r="E97" s="81">
        <f t="shared" si="22"/>
        <v>0</v>
      </c>
      <c r="F97" s="17">
        <v>0</v>
      </c>
      <c r="G97" s="24"/>
    </row>
    <row r="98" spans="1:7" ht="24.75" customHeight="1">
      <c r="A98" s="50" t="s">
        <v>36</v>
      </c>
      <c r="B98" s="18" t="s">
        <v>9</v>
      </c>
      <c r="C98" s="70">
        <v>80</v>
      </c>
      <c r="D98" s="70">
        <v>0</v>
      </c>
      <c r="E98" s="70">
        <v>0</v>
      </c>
      <c r="F98" s="19">
        <v>0</v>
      </c>
      <c r="G98" s="24"/>
    </row>
    <row r="99" spans="1:7" ht="18" customHeight="1">
      <c r="A99" s="50"/>
      <c r="B99" s="18" t="s">
        <v>10</v>
      </c>
      <c r="C99" s="70">
        <v>0</v>
      </c>
      <c r="D99" s="70">
        <v>0</v>
      </c>
      <c r="E99" s="70">
        <v>0</v>
      </c>
      <c r="F99" s="19">
        <v>0</v>
      </c>
      <c r="G99" s="24"/>
    </row>
    <row r="100" spans="1:7" ht="21.75" customHeight="1">
      <c r="A100" s="50"/>
      <c r="B100" s="13" t="s">
        <v>11</v>
      </c>
      <c r="C100" s="70">
        <v>0</v>
      </c>
      <c r="D100" s="70">
        <v>0</v>
      </c>
      <c r="E100" s="70">
        <v>0</v>
      </c>
      <c r="F100" s="19">
        <v>0</v>
      </c>
      <c r="G100" s="24"/>
    </row>
    <row r="101" spans="1:7" ht="18.75" customHeight="1">
      <c r="A101" s="50"/>
      <c r="B101" s="13" t="s">
        <v>12</v>
      </c>
      <c r="C101" s="70">
        <v>0</v>
      </c>
      <c r="D101" s="70">
        <v>0</v>
      </c>
      <c r="E101" s="70">
        <v>0</v>
      </c>
      <c r="F101" s="19">
        <v>0</v>
      </c>
      <c r="G101" s="24"/>
    </row>
    <row r="102" spans="1:7" s="27" customFormat="1">
      <c r="A102" s="30" t="s">
        <v>13</v>
      </c>
      <c r="B102" s="25" t="s">
        <v>8</v>
      </c>
      <c r="C102" s="82">
        <f>C103+C104+C105+C106</f>
        <v>12996.6</v>
      </c>
      <c r="D102" s="82">
        <f t="shared" ref="D102:E102" si="23">D103+D104+D105+D106</f>
        <v>1743.5</v>
      </c>
      <c r="E102" s="82">
        <f t="shared" si="23"/>
        <v>1743.5</v>
      </c>
      <c r="F102" s="26">
        <f>D102/C102*100</f>
        <v>13.415047012295522</v>
      </c>
      <c r="G102" s="25"/>
    </row>
    <row r="103" spans="1:7" s="27" customFormat="1" ht="30.75" customHeight="1">
      <c r="A103" s="31"/>
      <c r="B103" s="28" t="s">
        <v>9</v>
      </c>
      <c r="C103" s="82">
        <f>C13+C88</f>
        <v>10654.5</v>
      </c>
      <c r="D103" s="82">
        <f>D13+D88</f>
        <v>1632.8</v>
      </c>
      <c r="E103" s="82">
        <f>E13+E88</f>
        <v>1632.8</v>
      </c>
      <c r="F103" s="26">
        <f>D103/C103*100</f>
        <v>15.324980055375661</v>
      </c>
      <c r="G103" s="25"/>
    </row>
    <row r="104" spans="1:7" s="27" customFormat="1" ht="19.5" customHeight="1">
      <c r="A104" s="31"/>
      <c r="B104" s="28" t="s">
        <v>10</v>
      </c>
      <c r="C104" s="82">
        <f>C14+C89</f>
        <v>0</v>
      </c>
      <c r="D104" s="82">
        <f>D14+D89</f>
        <v>0</v>
      </c>
      <c r="E104" s="82">
        <f>E14+E89</f>
        <v>0</v>
      </c>
      <c r="F104" s="26">
        <v>0</v>
      </c>
      <c r="G104" s="25"/>
    </row>
    <row r="105" spans="1:7" s="27" customFormat="1" ht="21" customHeight="1">
      <c r="A105" s="31"/>
      <c r="B105" s="25" t="s">
        <v>11</v>
      </c>
      <c r="C105" s="82">
        <f>C15+C90</f>
        <v>2342.1</v>
      </c>
      <c r="D105" s="82">
        <f>D15+D90</f>
        <v>110.7</v>
      </c>
      <c r="E105" s="82">
        <f>E15+E90</f>
        <v>110.7</v>
      </c>
      <c r="F105" s="26">
        <f>D105/C105*100</f>
        <v>4.7265274753426416</v>
      </c>
      <c r="G105" s="25"/>
    </row>
    <row r="106" spans="1:7" s="27" customFormat="1" ht="19.5" customHeight="1">
      <c r="A106" s="32"/>
      <c r="B106" s="25" t="s">
        <v>12</v>
      </c>
      <c r="C106" s="82">
        <v>0</v>
      </c>
      <c r="D106" s="82">
        <v>0</v>
      </c>
      <c r="E106" s="82">
        <v>0</v>
      </c>
      <c r="F106" s="26">
        <v>0</v>
      </c>
      <c r="G106" s="25"/>
    </row>
    <row r="107" spans="1:7">
      <c r="A107" s="29"/>
    </row>
    <row r="108" spans="1:7">
      <c r="A108" s="29"/>
    </row>
    <row r="109" spans="1:7">
      <c r="A109" s="29" t="s">
        <v>14</v>
      </c>
    </row>
    <row r="110" spans="1:7" ht="15.75">
      <c r="A110" s="4"/>
    </row>
    <row r="117" ht="9" customHeight="1"/>
    <row r="118" ht="5.25" customHeight="1"/>
  </sheetData>
  <autoFilter ref="A7:G106">
    <filterColumn colId="2" showButton="0"/>
    <filterColumn colId="3" showButton="0"/>
    <filterColumn colId="4" showButton="0"/>
  </autoFilter>
  <mergeCells count="45">
    <mergeCell ref="A42:A46"/>
    <mergeCell ref="G42:G46"/>
    <mergeCell ref="A62:A66"/>
    <mergeCell ref="G62:G66"/>
    <mergeCell ref="G27:G31"/>
    <mergeCell ref="A32:A36"/>
    <mergeCell ref="G32:G36"/>
    <mergeCell ref="A52:A56"/>
    <mergeCell ref="G52:G56"/>
    <mergeCell ref="A77:A81"/>
    <mergeCell ref="G77:G81"/>
    <mergeCell ref="A82:A86"/>
    <mergeCell ref="G82:G86"/>
    <mergeCell ref="A87:A91"/>
    <mergeCell ref="G92:G96"/>
    <mergeCell ref="A93:A96"/>
    <mergeCell ref="A98:A101"/>
    <mergeCell ref="A1:G1"/>
    <mergeCell ref="A2:G2"/>
    <mergeCell ref="A3:G3"/>
    <mergeCell ref="B4:E4"/>
    <mergeCell ref="A18:A21"/>
    <mergeCell ref="A7:A10"/>
    <mergeCell ref="C7:F8"/>
    <mergeCell ref="G7:G8"/>
    <mergeCell ref="D9:D10"/>
    <mergeCell ref="E9:E10"/>
    <mergeCell ref="F9:F10"/>
    <mergeCell ref="G9:G10"/>
    <mergeCell ref="A102:A106"/>
    <mergeCell ref="A57:A61"/>
    <mergeCell ref="A12:A16"/>
    <mergeCell ref="G17:G21"/>
    <mergeCell ref="G22:G26"/>
    <mergeCell ref="A37:A41"/>
    <mergeCell ref="G37:G41"/>
    <mergeCell ref="G47:G51"/>
    <mergeCell ref="A22:A26"/>
    <mergeCell ref="A47:A51"/>
    <mergeCell ref="G57:G61"/>
    <mergeCell ref="A27:A31"/>
    <mergeCell ref="A67:A71"/>
    <mergeCell ref="G67:G71"/>
    <mergeCell ref="A72:A76"/>
    <mergeCell ref="G72:G76"/>
  </mergeCells>
  <pageMargins left="0.31496062992125984" right="0.31496062992125984" top="0.74803149606299213" bottom="0.35433070866141736" header="0.31496062992125984" footer="0.31496062992125984"/>
  <pageSetup paperSize="9" scale="93" orientation="landscape" r:id="rId1"/>
  <rowBreaks count="3" manualBreakCount="3">
    <brk id="26" max="16383" man="1"/>
    <brk id="57" max="6" man="1"/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2021-03-24T19:41:53Z</dcterms:modified>
</cp:coreProperties>
</file>