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35" yWindow="-15" windowWidth="15540" windowHeight="11430"/>
  </bookViews>
  <sheets>
    <sheet name="1отч." sheetId="1" r:id="rId1"/>
  </sheets>
  <calcPr calcId="145621"/>
</workbook>
</file>

<file path=xl/calcChain.xml><?xml version="1.0" encoding="utf-8"?>
<calcChain xmlns="http://schemas.openxmlformats.org/spreadsheetml/2006/main">
  <c r="C13" i="1" l="1"/>
  <c r="D13" i="1"/>
  <c r="E78" i="1"/>
  <c r="D78" i="1"/>
  <c r="C78" i="1"/>
  <c r="E80" i="1"/>
  <c r="D80" i="1"/>
  <c r="C80" i="1"/>
  <c r="E48" i="1"/>
  <c r="D48" i="1"/>
  <c r="C48" i="1"/>
  <c r="E88" i="1"/>
  <c r="D88" i="1"/>
  <c r="C88" i="1"/>
  <c r="F98" i="1"/>
  <c r="E97" i="1"/>
  <c r="D97" i="1"/>
  <c r="C97" i="1"/>
  <c r="E92" i="1"/>
  <c r="D92" i="1"/>
  <c r="C92" i="1"/>
  <c r="C90" i="1"/>
  <c r="E89" i="1"/>
  <c r="D89" i="1"/>
  <c r="C89" i="1"/>
  <c r="F83" i="1"/>
  <c r="E82" i="1"/>
  <c r="D82" i="1"/>
  <c r="C82" i="1"/>
  <c r="E79" i="1"/>
  <c r="D79" i="1"/>
  <c r="C79" i="1"/>
  <c r="D87" i="1" l="1"/>
  <c r="C103" i="1"/>
  <c r="D103" i="1"/>
  <c r="F97" i="1"/>
  <c r="E87" i="1"/>
  <c r="F88" i="1"/>
  <c r="C87" i="1"/>
  <c r="F87" i="1" s="1"/>
  <c r="F92" i="1"/>
  <c r="F82" i="1"/>
  <c r="E49" i="1"/>
  <c r="D49" i="1"/>
  <c r="C49" i="1"/>
  <c r="F58" i="1"/>
  <c r="E57" i="1"/>
  <c r="D57" i="1"/>
  <c r="C57" i="1"/>
  <c r="F53" i="1"/>
  <c r="E13" i="1"/>
  <c r="E103" i="1" s="1"/>
  <c r="E15" i="1"/>
  <c r="D15" i="1"/>
  <c r="C15" i="1"/>
  <c r="C105" i="1" s="1"/>
  <c r="E105" i="1" l="1"/>
  <c r="F105" i="1" s="1"/>
  <c r="D105" i="1"/>
  <c r="F57" i="1"/>
  <c r="E77" i="1"/>
  <c r="C77" i="1"/>
  <c r="F43" i="1"/>
  <c r="E42" i="1"/>
  <c r="D42" i="1"/>
  <c r="C42" i="1"/>
  <c r="D77" i="1" l="1"/>
  <c r="F77" i="1" s="1"/>
  <c r="F78" i="1"/>
  <c r="F103" i="1"/>
  <c r="F42" i="1"/>
  <c r="D47" i="1" l="1"/>
  <c r="F25" i="1"/>
  <c r="E14" i="1"/>
  <c r="D14" i="1"/>
  <c r="C14" i="1"/>
  <c r="E104" i="1" l="1"/>
  <c r="E12" i="1"/>
  <c r="D104" i="1"/>
  <c r="D12" i="1"/>
  <c r="C104" i="1"/>
  <c r="C12" i="1"/>
  <c r="F38" i="1"/>
  <c r="E37" i="1"/>
  <c r="D37" i="1"/>
  <c r="C37" i="1"/>
  <c r="F33" i="1"/>
  <c r="E32" i="1"/>
  <c r="D32" i="1"/>
  <c r="C32" i="1"/>
  <c r="E27" i="1"/>
  <c r="D27" i="1"/>
  <c r="C27" i="1"/>
  <c r="F104" i="1" l="1"/>
  <c r="F37" i="1"/>
  <c r="F32" i="1"/>
  <c r="F27" i="1"/>
  <c r="F23" i="1" l="1"/>
  <c r="E22" i="1"/>
  <c r="D22" i="1"/>
  <c r="C22" i="1"/>
  <c r="F22" i="1" l="1"/>
  <c r="F73" i="1"/>
  <c r="E72" i="1"/>
  <c r="D72" i="1"/>
  <c r="C72" i="1"/>
  <c r="F68" i="1"/>
  <c r="E67" i="1"/>
  <c r="D67" i="1"/>
  <c r="C67" i="1"/>
  <c r="C102" i="1" l="1"/>
  <c r="D102" i="1"/>
  <c r="E102" i="1"/>
  <c r="F72" i="1"/>
  <c r="F67" i="1"/>
  <c r="F102" i="1" l="1"/>
  <c r="E17" i="1"/>
  <c r="F48" i="1" l="1"/>
  <c r="C47" i="1"/>
  <c r="E52" i="1"/>
  <c r="D52" i="1"/>
  <c r="C52" i="1"/>
  <c r="F52" i="1" l="1"/>
  <c r="F63" i="1" l="1"/>
  <c r="E47" i="1" l="1"/>
  <c r="F47" i="1" l="1"/>
  <c r="E62" i="1"/>
  <c r="D62" i="1"/>
  <c r="C62" i="1"/>
  <c r="F62" i="1" l="1"/>
  <c r="D17" i="1" l="1"/>
  <c r="C17" i="1"/>
  <c r="F17" i="1" l="1"/>
  <c r="F12" i="1" l="1"/>
</calcChain>
</file>

<file path=xl/sharedStrings.xml><?xml version="1.0" encoding="utf-8"?>
<sst xmlns="http://schemas.openxmlformats.org/spreadsheetml/2006/main" count="128" uniqueCount="38">
  <si>
    <t>Отчет о выполнении муниципальной программы Котельского сельского поселения</t>
  </si>
  <si>
    <t>Наименования подпрограммы, мероприятия (с указанием порядкового номера)</t>
  </si>
  <si>
    <t>Источники финансирования</t>
  </si>
  <si>
    <t>Планируемый объем финансирования</t>
  </si>
  <si>
    <t>Профинансировано (тыс. руб.)</t>
  </si>
  <si>
    <t>Выполнено (тыс. руб.)</t>
  </si>
  <si>
    <t xml:space="preserve">% выполнения </t>
  </si>
  <si>
    <t>Пояснения</t>
  </si>
  <si>
    <t>Итого</t>
  </si>
  <si>
    <t>Средства бюджета МО "Котельское сельское поселение</t>
  </si>
  <si>
    <t>Средства районного бюджета</t>
  </si>
  <si>
    <t>Средства бюджета Ленинградской области</t>
  </si>
  <si>
    <t>Внебюджетные источники</t>
  </si>
  <si>
    <t>Итого по муниципальной программе</t>
  </si>
  <si>
    <t>"Развитие жилищно-коммунального хозяйства и благоустройства.</t>
  </si>
  <si>
    <t xml:space="preserve"> Подпрограмма 1 "Развитие коммунальной и инженерной инфраструктуры МО "Котельское сельское поселение"</t>
  </si>
  <si>
    <t xml:space="preserve"> Подпрограмма 2 " Благоустройство территории в МО "Котельское сельское поселение" </t>
  </si>
  <si>
    <t xml:space="preserve">Мероприятие подпрограммы 2 
Организация  уличного освещения
</t>
  </si>
  <si>
    <t xml:space="preserve">Мероприятие подпрограммы 2 Мероприятия  по благоустройству  территории поселения (уборка мусора, обкашивание территории, проектн. работы по благоустройству)
</t>
  </si>
  <si>
    <t xml:space="preserve">Мероприятие подпрограммы 2  Организация и содержание мест захоронения
</t>
  </si>
  <si>
    <t xml:space="preserve">Мероприятие подпрограммы 2  Ремонт и содержание братских захоронений
</t>
  </si>
  <si>
    <t>Мероприятие подпрограммы 1 Реализация мероприятий по созданию мест (площадок) накопления твердых коммунальных отходов</t>
  </si>
  <si>
    <t xml:space="preserve">Средства федерального бюджета </t>
  </si>
  <si>
    <t xml:space="preserve"> И.о. главы администрации                                               Смирнова Е.Г.                                                                    </t>
  </si>
  <si>
    <t>Мероприятие подпрограммы 2 Мероприятия  по уничтожению борщевика на территории поселения</t>
  </si>
  <si>
    <t>на 2021год (тыс. руб.)</t>
  </si>
  <si>
    <t>Мероприятие подпрограммы 1 Техническое обслуживание газопровода</t>
  </si>
  <si>
    <t>Мероприятие подпрограммы 1 Проведение работ по  строительству объекта «Распределительный газопровод в д.Котлы Кингисеппского района Ленинградской области»</t>
  </si>
  <si>
    <t>Мероприятие подпрограммы 1  Выполнение проектно-изыскательских работ  и проведение работ по по строительству объекта «Распределительный газопровод в п. Неппово</t>
  </si>
  <si>
    <t>Мероприятие подпрограммы 1 Ремонт здания котельной с заменой кровли, пос.Котельский</t>
  </si>
  <si>
    <t xml:space="preserve">Мероприятие подпрограммы 1    Приобретение автономного источника электроснабжения (дизель-генератора)
</t>
  </si>
  <si>
    <t xml:space="preserve"> Подпрограмма 3 " Формирование комфортной городской среды в МО "Котельское сельское поселение»</t>
  </si>
  <si>
    <t xml:space="preserve"> Подпрограмма 4 " Развитие жилищного хозяйства на территории МО "Котельское сельское поселение</t>
  </si>
  <si>
    <t xml:space="preserve">Мероприятие подпрограммы4 Обеспечение устойчивого сокращения непригодного для проживания жилищного фонда (снос аварийного жилья)
</t>
  </si>
  <si>
    <t xml:space="preserve">Мероприятие подпрограммы 3  Благоустройство дворовой территории многоквартирных домов № 12,13 пос. Котельский
</t>
  </si>
  <si>
    <t>Мероприятие подпрограммы4 Содержание муниципального жилья</t>
  </si>
  <si>
    <t xml:space="preserve">За 1 полугодие  2021год </t>
  </si>
  <si>
    <t>за январь -июнь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</si>
</sst>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rgb="FF26282F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0" xfId="0" applyFont="1"/>
    <xf numFmtId="0" fontId="12" fillId="0" borderId="1" xfId="0" applyFont="1" applyBorder="1" applyAlignment="1">
      <alignment vertical="center" wrapText="1"/>
    </xf>
    <xf numFmtId="1" fontId="0" fillId="0" borderId="0" xfId="0" applyNumberFormat="1"/>
    <xf numFmtId="1" fontId="3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0" fillId="0" borderId="0" xfId="0" applyFont="1"/>
    <xf numFmtId="0" fontId="3" fillId="2" borderId="2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10" fillId="2" borderId="1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" fontId="3" fillId="0" borderId="7" xfId="0" applyNumberFormat="1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abSelected="1" view="pageBreakPreview" zoomScaleNormal="100" zoomScaleSheetLayoutView="100" workbookViewId="0">
      <selection activeCell="A17" sqref="A17:A46"/>
    </sheetView>
  </sheetViews>
  <sheetFormatPr defaultRowHeight="15" x14ac:dyDescent="0.25"/>
  <cols>
    <col min="1" max="1" width="36.42578125" customWidth="1"/>
    <col min="2" max="2" width="42.42578125" customWidth="1"/>
    <col min="3" max="3" width="12" style="25" customWidth="1"/>
    <col min="4" max="4" width="13.42578125" customWidth="1"/>
    <col min="5" max="5" width="11.28515625" customWidth="1"/>
    <col min="6" max="6" width="13" style="19" customWidth="1"/>
    <col min="8" max="11" width="0" hidden="1" customWidth="1"/>
  </cols>
  <sheetData>
    <row r="1" spans="1:7" ht="23.25" customHeight="1" x14ac:dyDescent="0.25">
      <c r="A1" s="45" t="s">
        <v>0</v>
      </c>
      <c r="B1" s="45"/>
      <c r="C1" s="45"/>
      <c r="D1" s="45"/>
      <c r="E1" s="45"/>
      <c r="F1" s="45"/>
      <c r="G1" s="45"/>
    </row>
    <row r="2" spans="1:7" ht="21" customHeight="1" x14ac:dyDescent="0.25">
      <c r="A2" s="45" t="s">
        <v>14</v>
      </c>
      <c r="B2" s="45"/>
      <c r="C2" s="45"/>
      <c r="D2" s="45"/>
      <c r="E2" s="45"/>
      <c r="F2" s="45"/>
      <c r="G2" s="45"/>
    </row>
    <row r="3" spans="1:7" ht="15.75" x14ac:dyDescent="0.25">
      <c r="A3" s="45"/>
      <c r="B3" s="45"/>
      <c r="C3" s="45"/>
      <c r="D3" s="45"/>
      <c r="E3" s="45"/>
      <c r="F3" s="45"/>
      <c r="G3" s="45"/>
    </row>
    <row r="4" spans="1:7" ht="15.75" x14ac:dyDescent="0.25">
      <c r="A4" s="1"/>
      <c r="B4" s="46" t="s">
        <v>36</v>
      </c>
      <c r="C4" s="46"/>
      <c r="D4" s="46"/>
      <c r="E4" s="46"/>
    </row>
    <row r="5" spans="1:7" ht="15.75" hidden="1" x14ac:dyDescent="0.25">
      <c r="A5" s="1"/>
    </row>
    <row r="6" spans="1:7" ht="15.75" x14ac:dyDescent="0.25">
      <c r="A6" s="2"/>
    </row>
    <row r="7" spans="1:7" ht="6.75" customHeight="1" x14ac:dyDescent="0.25">
      <c r="A7" s="47" t="s">
        <v>1</v>
      </c>
      <c r="B7" s="8"/>
      <c r="C7" s="49" t="s">
        <v>37</v>
      </c>
      <c r="D7" s="50"/>
      <c r="E7" s="50"/>
      <c r="F7" s="51"/>
      <c r="G7" s="55"/>
    </row>
    <row r="8" spans="1:7" x14ac:dyDescent="0.25">
      <c r="A8" s="48"/>
      <c r="B8" s="9"/>
      <c r="C8" s="52"/>
      <c r="D8" s="53"/>
      <c r="E8" s="53"/>
      <c r="F8" s="54"/>
      <c r="G8" s="56"/>
    </row>
    <row r="9" spans="1:7" ht="50.25" customHeight="1" x14ac:dyDescent="0.25">
      <c r="A9" s="48"/>
      <c r="B9" s="9" t="s">
        <v>2</v>
      </c>
      <c r="C9" s="29" t="s">
        <v>3</v>
      </c>
      <c r="D9" s="57" t="s">
        <v>4</v>
      </c>
      <c r="E9" s="57" t="s">
        <v>5</v>
      </c>
      <c r="F9" s="59" t="s">
        <v>6</v>
      </c>
      <c r="G9" s="61" t="s">
        <v>7</v>
      </c>
    </row>
    <row r="10" spans="1:7" ht="24" x14ac:dyDescent="0.25">
      <c r="A10" s="48"/>
      <c r="B10" s="10"/>
      <c r="C10" s="30" t="s">
        <v>25</v>
      </c>
      <c r="D10" s="58"/>
      <c r="E10" s="58"/>
      <c r="F10" s="60"/>
      <c r="G10" s="61"/>
    </row>
    <row r="11" spans="1:7" x14ac:dyDescent="0.25">
      <c r="A11" s="11">
        <v>1</v>
      </c>
      <c r="B11" s="8">
        <v>2</v>
      </c>
      <c r="C11" s="32">
        <v>3</v>
      </c>
      <c r="D11" s="8">
        <v>4</v>
      </c>
      <c r="E11" s="8">
        <v>5</v>
      </c>
      <c r="F11" s="20">
        <v>6</v>
      </c>
      <c r="G11" s="12">
        <v>7</v>
      </c>
    </row>
    <row r="12" spans="1:7" x14ac:dyDescent="0.25">
      <c r="A12" s="65" t="s">
        <v>15</v>
      </c>
      <c r="B12" s="14" t="s">
        <v>8</v>
      </c>
      <c r="C12" s="33">
        <f>C13+C14+C15+C16</f>
        <v>28967.899999999998</v>
      </c>
      <c r="D12" s="33">
        <f t="shared" ref="D12:E12" si="0">D13+D14+D15+D16</f>
        <v>13421.5</v>
      </c>
      <c r="E12" s="33">
        <f t="shared" si="0"/>
        <v>13421.5</v>
      </c>
      <c r="F12" s="40">
        <f>D12/C12*100</f>
        <v>46.332319567521296</v>
      </c>
      <c r="G12" s="6"/>
    </row>
    <row r="13" spans="1:7" ht="27.75" customHeight="1" x14ac:dyDescent="0.25">
      <c r="A13" s="66"/>
      <c r="B13" s="15" t="s">
        <v>9</v>
      </c>
      <c r="C13" s="33">
        <f t="shared" ref="C13:E13" si="1">C18+C23+C28+C33+C38+C43</f>
        <v>2508.1</v>
      </c>
      <c r="D13" s="33">
        <f t="shared" si="1"/>
        <v>137.5</v>
      </c>
      <c r="E13" s="33">
        <f t="shared" si="1"/>
        <v>137.5</v>
      </c>
      <c r="F13" s="40">
        <v>100</v>
      </c>
      <c r="G13" s="6"/>
    </row>
    <row r="14" spans="1:7" ht="15" customHeight="1" x14ac:dyDescent="0.25">
      <c r="A14" s="66"/>
      <c r="B14" s="15" t="s">
        <v>10</v>
      </c>
      <c r="C14" s="33">
        <f t="shared" ref="C14:E14" si="2">C19+C24+C29+C34+C39</f>
        <v>0</v>
      </c>
      <c r="D14" s="33">
        <f t="shared" si="2"/>
        <v>0</v>
      </c>
      <c r="E14" s="33">
        <f t="shared" si="2"/>
        <v>0</v>
      </c>
      <c r="F14" s="40">
        <v>0</v>
      </c>
      <c r="G14" s="6"/>
    </row>
    <row r="15" spans="1:7" ht="15.75" customHeight="1" x14ac:dyDescent="0.25">
      <c r="A15" s="66"/>
      <c r="B15" s="14" t="s">
        <v>11</v>
      </c>
      <c r="C15" s="33">
        <f>C20+C25+C30+C35+C40+C45</f>
        <v>26459.8</v>
      </c>
      <c r="D15" s="33">
        <f t="shared" ref="D15:E15" si="3">D20+D25+D30+D35+D40+D45</f>
        <v>13284</v>
      </c>
      <c r="E15" s="33">
        <f t="shared" si="3"/>
        <v>13284</v>
      </c>
      <c r="F15" s="40">
        <v>100</v>
      </c>
      <c r="G15" s="6"/>
    </row>
    <row r="16" spans="1:7" ht="16.5" customHeight="1" x14ac:dyDescent="0.25">
      <c r="A16" s="67"/>
      <c r="B16" s="14" t="s">
        <v>12</v>
      </c>
      <c r="C16" s="33">
        <v>0</v>
      </c>
      <c r="D16" s="33">
        <v>0</v>
      </c>
      <c r="E16" s="33">
        <v>0</v>
      </c>
      <c r="F16" s="40">
        <v>0</v>
      </c>
      <c r="G16" s="6"/>
    </row>
    <row r="17" spans="1:7" ht="17.25" customHeight="1" x14ac:dyDescent="0.25">
      <c r="A17" s="69" t="s">
        <v>30</v>
      </c>
      <c r="B17" s="13" t="s">
        <v>8</v>
      </c>
      <c r="C17" s="39">
        <f>C18+C19+C20</f>
        <v>3209</v>
      </c>
      <c r="D17" s="39">
        <f t="shared" ref="D17:E17" si="4">D18+D19+D20</f>
        <v>0</v>
      </c>
      <c r="E17" s="39">
        <f t="shared" si="4"/>
        <v>0</v>
      </c>
      <c r="F17" s="28">
        <f>D17/C17*100</f>
        <v>0</v>
      </c>
      <c r="G17" s="57"/>
    </row>
    <row r="18" spans="1:7" ht="15.75" customHeight="1" x14ac:dyDescent="0.25">
      <c r="A18" s="70"/>
      <c r="B18" s="7" t="s">
        <v>9</v>
      </c>
      <c r="C18" s="35">
        <v>481.4</v>
      </c>
      <c r="D18" s="23">
        <v>0</v>
      </c>
      <c r="E18" s="23">
        <v>0</v>
      </c>
      <c r="F18" s="24">
        <v>0</v>
      </c>
      <c r="G18" s="58"/>
    </row>
    <row r="19" spans="1:7" ht="18.75" customHeight="1" x14ac:dyDescent="0.25">
      <c r="A19" s="70"/>
      <c r="B19" s="7" t="s">
        <v>10</v>
      </c>
      <c r="C19" s="23">
        <v>0</v>
      </c>
      <c r="D19" s="23">
        <v>0</v>
      </c>
      <c r="E19" s="23">
        <v>0</v>
      </c>
      <c r="F19" s="24">
        <v>0</v>
      </c>
      <c r="G19" s="58"/>
    </row>
    <row r="20" spans="1:7" ht="16.5" customHeight="1" x14ac:dyDescent="0.25">
      <c r="A20" s="70"/>
      <c r="B20" s="6" t="s">
        <v>11</v>
      </c>
      <c r="C20" s="23">
        <v>2727.6</v>
      </c>
      <c r="D20" s="23">
        <v>0</v>
      </c>
      <c r="E20" s="23">
        <v>0</v>
      </c>
      <c r="F20" s="24">
        <v>0</v>
      </c>
      <c r="G20" s="58"/>
    </row>
    <row r="21" spans="1:7" ht="17.25" customHeight="1" x14ac:dyDescent="0.25">
      <c r="A21" s="71"/>
      <c r="B21" s="6" t="s">
        <v>12</v>
      </c>
      <c r="C21" s="23">
        <v>0</v>
      </c>
      <c r="D21" s="23">
        <v>0</v>
      </c>
      <c r="E21" s="23">
        <v>0</v>
      </c>
      <c r="F21" s="24">
        <v>0</v>
      </c>
      <c r="G21" s="68"/>
    </row>
    <row r="22" spans="1:7" s="31" customFormat="1" ht="18" customHeight="1" x14ac:dyDescent="0.25">
      <c r="A22" s="43"/>
      <c r="B22" s="36" t="s">
        <v>8</v>
      </c>
      <c r="C22" s="23">
        <f>C23+C24+C25+C26</f>
        <v>18508.600000000002</v>
      </c>
      <c r="D22" s="23">
        <f t="shared" ref="D22:E22" si="5">D23+D24+D25+D26</f>
        <v>13362.1</v>
      </c>
      <c r="E22" s="23">
        <f t="shared" si="5"/>
        <v>13362.1</v>
      </c>
      <c r="F22" s="24">
        <f>D22/C22*100</f>
        <v>72.194007110208219</v>
      </c>
      <c r="G22" s="61"/>
    </row>
    <row r="23" spans="1:7" s="31" customFormat="1" ht="15" customHeight="1" x14ac:dyDescent="0.25">
      <c r="A23" s="78" t="s">
        <v>27</v>
      </c>
      <c r="B23" s="7" t="s">
        <v>9</v>
      </c>
      <c r="C23" s="35">
        <v>783.7</v>
      </c>
      <c r="D23" s="23">
        <v>78.099999999999994</v>
      </c>
      <c r="E23" s="23">
        <v>78.099999999999994</v>
      </c>
      <c r="F23" s="24">
        <f>D23/C23*100</f>
        <v>9.9655480413423501</v>
      </c>
      <c r="G23" s="61"/>
    </row>
    <row r="24" spans="1:7" s="31" customFormat="1" ht="18" customHeight="1" x14ac:dyDescent="0.25">
      <c r="A24" s="78"/>
      <c r="B24" s="7" t="s">
        <v>10</v>
      </c>
      <c r="C24" s="23">
        <v>0</v>
      </c>
      <c r="D24" s="23">
        <v>0</v>
      </c>
      <c r="E24" s="23">
        <v>0</v>
      </c>
      <c r="F24" s="24">
        <v>0</v>
      </c>
      <c r="G24" s="61"/>
    </row>
    <row r="25" spans="1:7" s="31" customFormat="1" ht="17.25" customHeight="1" x14ac:dyDescent="0.25">
      <c r="A25" s="78"/>
      <c r="B25" s="21" t="s">
        <v>11</v>
      </c>
      <c r="C25" s="23">
        <v>17724.900000000001</v>
      </c>
      <c r="D25" s="23">
        <v>13284</v>
      </c>
      <c r="E25" s="23">
        <v>13284</v>
      </c>
      <c r="F25" s="24">
        <f>D25/C25*100</f>
        <v>74.945415771033964</v>
      </c>
      <c r="G25" s="61"/>
    </row>
    <row r="26" spans="1:7" s="31" customFormat="1" ht="21" customHeight="1" x14ac:dyDescent="0.25">
      <c r="A26" s="78"/>
      <c r="B26" s="21" t="s">
        <v>12</v>
      </c>
      <c r="C26" s="23">
        <v>0</v>
      </c>
      <c r="D26" s="23">
        <v>0</v>
      </c>
      <c r="E26" s="23">
        <v>0</v>
      </c>
      <c r="F26" s="24">
        <v>0</v>
      </c>
      <c r="G26" s="61"/>
    </row>
    <row r="27" spans="1:7" s="31" customFormat="1" ht="18" customHeight="1" x14ac:dyDescent="0.25">
      <c r="A27" s="44"/>
      <c r="B27" s="37" t="s">
        <v>8</v>
      </c>
      <c r="C27" s="23">
        <f>C28+C29+C30+C31</f>
        <v>100</v>
      </c>
      <c r="D27" s="23">
        <f t="shared" ref="D27:E27" si="6">D28+D29+D30+D31</f>
        <v>0</v>
      </c>
      <c r="E27" s="23">
        <f t="shared" si="6"/>
        <v>0</v>
      </c>
      <c r="F27" s="24">
        <f>D27/C27*100</f>
        <v>0</v>
      </c>
      <c r="G27" s="61"/>
    </row>
    <row r="28" spans="1:7" s="31" customFormat="1" ht="17.25" customHeight="1" x14ac:dyDescent="0.25">
      <c r="A28" s="70" t="s">
        <v>28</v>
      </c>
      <c r="B28" s="7" t="s">
        <v>9</v>
      </c>
      <c r="C28" s="35">
        <v>2</v>
      </c>
      <c r="D28" s="23">
        <v>0</v>
      </c>
      <c r="E28" s="23">
        <v>0</v>
      </c>
      <c r="F28" s="24">
        <v>0</v>
      </c>
      <c r="G28" s="61"/>
    </row>
    <row r="29" spans="1:7" s="31" customFormat="1" ht="18" customHeight="1" x14ac:dyDescent="0.25">
      <c r="A29" s="70"/>
      <c r="B29" s="7" t="s">
        <v>10</v>
      </c>
      <c r="C29" s="23">
        <v>0</v>
      </c>
      <c r="D29" s="23">
        <v>0</v>
      </c>
      <c r="E29" s="23">
        <v>0</v>
      </c>
      <c r="F29" s="24">
        <v>0</v>
      </c>
      <c r="G29" s="61"/>
    </row>
    <row r="30" spans="1:7" s="31" customFormat="1" ht="17.25" customHeight="1" x14ac:dyDescent="0.25">
      <c r="A30" s="70"/>
      <c r="B30" s="21" t="s">
        <v>11</v>
      </c>
      <c r="C30" s="23">
        <v>98</v>
      </c>
      <c r="D30" s="23">
        <v>0</v>
      </c>
      <c r="E30" s="23">
        <v>0</v>
      </c>
      <c r="F30" s="24">
        <v>0</v>
      </c>
      <c r="G30" s="61"/>
    </row>
    <row r="31" spans="1:7" s="31" customFormat="1" ht="21" customHeight="1" x14ac:dyDescent="0.25">
      <c r="A31" s="71"/>
      <c r="B31" s="21" t="s">
        <v>12</v>
      </c>
      <c r="C31" s="23">
        <v>0</v>
      </c>
      <c r="D31" s="23">
        <v>0</v>
      </c>
      <c r="E31" s="23">
        <v>0</v>
      </c>
      <c r="F31" s="24">
        <v>0</v>
      </c>
      <c r="G31" s="61"/>
    </row>
    <row r="32" spans="1:7" s="31" customFormat="1" ht="18" customHeight="1" x14ac:dyDescent="0.25">
      <c r="A32" s="44"/>
      <c r="B32" s="37" t="s">
        <v>8</v>
      </c>
      <c r="C32" s="23">
        <f>C33+C34+C35+C36</f>
        <v>198.1</v>
      </c>
      <c r="D32" s="23">
        <f t="shared" ref="D32:E32" si="7">D33+D34+D35+D36</f>
        <v>59.4</v>
      </c>
      <c r="E32" s="23">
        <f t="shared" si="7"/>
        <v>59.4</v>
      </c>
      <c r="F32" s="24">
        <f>D32/C32*100</f>
        <v>29.984856133266032</v>
      </c>
      <c r="G32" s="61"/>
    </row>
    <row r="33" spans="1:7" s="31" customFormat="1" ht="17.25" customHeight="1" x14ac:dyDescent="0.25">
      <c r="A33" s="70" t="s">
        <v>26</v>
      </c>
      <c r="B33" s="7" t="s">
        <v>9</v>
      </c>
      <c r="C33" s="35">
        <v>198.1</v>
      </c>
      <c r="D33" s="23">
        <v>59.4</v>
      </c>
      <c r="E33" s="23">
        <v>59.4</v>
      </c>
      <c r="F33" s="24">
        <f>D33/C33*100</f>
        <v>29.984856133266032</v>
      </c>
      <c r="G33" s="61"/>
    </row>
    <row r="34" spans="1:7" s="31" customFormat="1" ht="18" customHeight="1" x14ac:dyDescent="0.25">
      <c r="A34" s="70"/>
      <c r="B34" s="7" t="s">
        <v>10</v>
      </c>
      <c r="C34" s="23">
        <v>0</v>
      </c>
      <c r="D34" s="23">
        <v>0</v>
      </c>
      <c r="E34" s="23">
        <v>0</v>
      </c>
      <c r="F34" s="24">
        <v>0</v>
      </c>
      <c r="G34" s="61"/>
    </row>
    <row r="35" spans="1:7" s="31" customFormat="1" ht="17.25" customHeight="1" x14ac:dyDescent="0.25">
      <c r="A35" s="70"/>
      <c r="B35" s="21" t="s">
        <v>11</v>
      </c>
      <c r="C35" s="23">
        <v>0</v>
      </c>
      <c r="D35" s="23">
        <v>0</v>
      </c>
      <c r="E35" s="23">
        <v>0</v>
      </c>
      <c r="F35" s="24">
        <v>0</v>
      </c>
      <c r="G35" s="61"/>
    </row>
    <row r="36" spans="1:7" s="31" customFormat="1" ht="21" customHeight="1" x14ac:dyDescent="0.25">
      <c r="A36" s="71"/>
      <c r="B36" s="21" t="s">
        <v>12</v>
      </c>
      <c r="C36" s="23">
        <v>0</v>
      </c>
      <c r="D36" s="23">
        <v>0</v>
      </c>
      <c r="E36" s="23">
        <v>0</v>
      </c>
      <c r="F36" s="24">
        <v>0</v>
      </c>
      <c r="G36" s="61"/>
    </row>
    <row r="37" spans="1:7" s="31" customFormat="1" ht="18" customHeight="1" x14ac:dyDescent="0.25">
      <c r="A37" s="44"/>
      <c r="B37" s="37" t="s">
        <v>8</v>
      </c>
      <c r="C37" s="23">
        <f>C38+C39+C40+C41</f>
        <v>4719.2</v>
      </c>
      <c r="D37" s="23">
        <f t="shared" ref="D37:E37" si="8">D38+D39+D40+D41</f>
        <v>0</v>
      </c>
      <c r="E37" s="23">
        <f t="shared" si="8"/>
        <v>0</v>
      </c>
      <c r="F37" s="24">
        <f>D37/C37*100</f>
        <v>0</v>
      </c>
      <c r="G37" s="61"/>
    </row>
    <row r="38" spans="1:7" s="31" customFormat="1" ht="12.75" customHeight="1" x14ac:dyDescent="0.25">
      <c r="A38" s="70" t="s">
        <v>29</v>
      </c>
      <c r="B38" s="7" t="s">
        <v>9</v>
      </c>
      <c r="C38" s="35">
        <v>707.9</v>
      </c>
      <c r="D38" s="23">
        <v>0</v>
      </c>
      <c r="E38" s="23">
        <v>0</v>
      </c>
      <c r="F38" s="24">
        <f>D38/C38*100</f>
        <v>0</v>
      </c>
      <c r="G38" s="61"/>
    </row>
    <row r="39" spans="1:7" s="31" customFormat="1" ht="18" customHeight="1" x14ac:dyDescent="0.25">
      <c r="A39" s="70"/>
      <c r="B39" s="7" t="s">
        <v>10</v>
      </c>
      <c r="C39" s="23">
        <v>0</v>
      </c>
      <c r="D39" s="23">
        <v>0</v>
      </c>
      <c r="E39" s="23">
        <v>0</v>
      </c>
      <c r="F39" s="24">
        <v>0</v>
      </c>
      <c r="G39" s="61"/>
    </row>
    <row r="40" spans="1:7" s="31" customFormat="1" ht="17.25" customHeight="1" x14ac:dyDescent="0.25">
      <c r="A40" s="70"/>
      <c r="B40" s="21" t="s">
        <v>11</v>
      </c>
      <c r="C40" s="23">
        <v>4011.3</v>
      </c>
      <c r="D40" s="23">
        <v>0</v>
      </c>
      <c r="E40" s="23">
        <v>0</v>
      </c>
      <c r="F40" s="24">
        <v>100</v>
      </c>
      <c r="G40" s="61"/>
    </row>
    <row r="41" spans="1:7" s="31" customFormat="1" ht="16.5" customHeight="1" x14ac:dyDescent="0.25">
      <c r="A41" s="71"/>
      <c r="B41" s="21" t="s">
        <v>12</v>
      </c>
      <c r="C41" s="23">
        <v>0</v>
      </c>
      <c r="D41" s="23">
        <v>0</v>
      </c>
      <c r="E41" s="23">
        <v>0</v>
      </c>
      <c r="F41" s="24">
        <v>0</v>
      </c>
      <c r="G41" s="61"/>
    </row>
    <row r="42" spans="1:7" s="31" customFormat="1" ht="18" customHeight="1" x14ac:dyDescent="0.25">
      <c r="A42" s="44"/>
      <c r="B42" s="38" t="s">
        <v>8</v>
      </c>
      <c r="C42" s="23">
        <f>C43+C44+C45+C46</f>
        <v>2233</v>
      </c>
      <c r="D42" s="23">
        <f t="shared" ref="D42:E42" si="9">D43+D44+D45+D46</f>
        <v>0</v>
      </c>
      <c r="E42" s="23">
        <f t="shared" si="9"/>
        <v>0</v>
      </c>
      <c r="F42" s="24">
        <f>D42/C42*100</f>
        <v>0</v>
      </c>
      <c r="G42" s="61"/>
    </row>
    <row r="43" spans="1:7" s="31" customFormat="1" ht="18" customHeight="1" x14ac:dyDescent="0.25">
      <c r="A43" s="70" t="s">
        <v>21</v>
      </c>
      <c r="B43" s="7" t="s">
        <v>9</v>
      </c>
      <c r="C43" s="35">
        <v>335</v>
      </c>
      <c r="D43" s="23">
        <v>0</v>
      </c>
      <c r="E43" s="23">
        <v>0</v>
      </c>
      <c r="F43" s="24">
        <f>D43/C43*100</f>
        <v>0</v>
      </c>
      <c r="G43" s="61"/>
    </row>
    <row r="44" spans="1:7" s="31" customFormat="1" ht="18" customHeight="1" x14ac:dyDescent="0.25">
      <c r="A44" s="70"/>
      <c r="B44" s="7" t="s">
        <v>10</v>
      </c>
      <c r="C44" s="23">
        <v>0</v>
      </c>
      <c r="D44" s="23">
        <v>0</v>
      </c>
      <c r="E44" s="23">
        <v>0</v>
      </c>
      <c r="F44" s="24">
        <v>0</v>
      </c>
      <c r="G44" s="61"/>
    </row>
    <row r="45" spans="1:7" s="31" customFormat="1" ht="17.25" customHeight="1" x14ac:dyDescent="0.25">
      <c r="A45" s="70"/>
      <c r="B45" s="21" t="s">
        <v>11</v>
      </c>
      <c r="C45" s="23">
        <v>1898</v>
      </c>
      <c r="D45" s="23">
        <v>0</v>
      </c>
      <c r="E45" s="23">
        <v>0</v>
      </c>
      <c r="F45" s="24">
        <v>0</v>
      </c>
      <c r="G45" s="61"/>
    </row>
    <row r="46" spans="1:7" s="31" customFormat="1" ht="13.5" customHeight="1" x14ac:dyDescent="0.25">
      <c r="A46" s="71"/>
      <c r="B46" s="21" t="s">
        <v>12</v>
      </c>
      <c r="C46" s="23">
        <v>0</v>
      </c>
      <c r="D46" s="23">
        <v>0</v>
      </c>
      <c r="E46" s="23">
        <v>0</v>
      </c>
      <c r="F46" s="24">
        <v>0</v>
      </c>
      <c r="G46" s="61"/>
    </row>
    <row r="47" spans="1:7" x14ac:dyDescent="0.25">
      <c r="A47" s="65" t="s">
        <v>16</v>
      </c>
      <c r="B47" s="14" t="s">
        <v>8</v>
      </c>
      <c r="C47" s="33">
        <f>C48+C49+C50+C51</f>
        <v>4079.9</v>
      </c>
      <c r="D47" s="33">
        <f>D48+D49+D50+D51</f>
        <v>3062</v>
      </c>
      <c r="E47" s="33">
        <f t="shared" ref="E47" si="10">E48+E49+E50+E51</f>
        <v>3062</v>
      </c>
      <c r="F47" s="40">
        <f>D47/C47*100</f>
        <v>75.05085908968357</v>
      </c>
      <c r="G47" s="21"/>
    </row>
    <row r="48" spans="1:7" ht="27.75" customHeight="1" x14ac:dyDescent="0.25">
      <c r="A48" s="66"/>
      <c r="B48" s="15" t="s">
        <v>9</v>
      </c>
      <c r="C48" s="33">
        <f>C53+C63+C68+C73+C58</f>
        <v>4079.9</v>
      </c>
      <c r="D48" s="33">
        <f t="shared" ref="D48:E48" si="11">D53+D63+D68+D73+D58</f>
        <v>3062</v>
      </c>
      <c r="E48" s="33">
        <f t="shared" si="11"/>
        <v>3062</v>
      </c>
      <c r="F48" s="40">
        <f>D48/C48*100</f>
        <v>75.05085908968357</v>
      </c>
      <c r="G48" s="21"/>
    </row>
    <row r="49" spans="1:7" ht="15" customHeight="1" x14ac:dyDescent="0.25">
      <c r="A49" s="66"/>
      <c r="B49" s="15" t="s">
        <v>10</v>
      </c>
      <c r="C49" s="33">
        <f>C54+C74</f>
        <v>0</v>
      </c>
      <c r="D49" s="33">
        <f>D54+D74</f>
        <v>0</v>
      </c>
      <c r="E49" s="33">
        <f>E54+E74</f>
        <v>0</v>
      </c>
      <c r="F49" s="40">
        <v>0</v>
      </c>
      <c r="G49" s="21"/>
    </row>
    <row r="50" spans="1:7" ht="14.25" customHeight="1" x14ac:dyDescent="0.25">
      <c r="A50" s="66"/>
      <c r="B50" s="14" t="s">
        <v>11</v>
      </c>
      <c r="C50" s="33">
        <v>0</v>
      </c>
      <c r="D50" s="33">
        <v>0</v>
      </c>
      <c r="E50" s="33">
        <v>0</v>
      </c>
      <c r="F50" s="40">
        <v>0</v>
      </c>
      <c r="G50" s="21"/>
    </row>
    <row r="51" spans="1:7" ht="16.5" customHeight="1" x14ac:dyDescent="0.25">
      <c r="A51" s="67"/>
      <c r="B51" s="14" t="s">
        <v>12</v>
      </c>
      <c r="C51" s="33">
        <v>0</v>
      </c>
      <c r="D51" s="33">
        <v>0</v>
      </c>
      <c r="E51" s="33">
        <v>0</v>
      </c>
      <c r="F51" s="40">
        <v>0</v>
      </c>
      <c r="G51" s="21"/>
    </row>
    <row r="52" spans="1:7" ht="20.25" customHeight="1" x14ac:dyDescent="0.25">
      <c r="A52" s="69" t="s">
        <v>17</v>
      </c>
      <c r="B52" s="13" t="s">
        <v>8</v>
      </c>
      <c r="C52" s="39">
        <f>C53+C54+C55</f>
        <v>3209.5</v>
      </c>
      <c r="D52" s="39">
        <f t="shared" ref="D52:E52" si="12">D53+D54+D55</f>
        <v>2788</v>
      </c>
      <c r="E52" s="39">
        <f t="shared" si="12"/>
        <v>2788</v>
      </c>
      <c r="F52" s="28">
        <f>D52/C52*100</f>
        <v>86.867113257516749</v>
      </c>
      <c r="G52" s="57"/>
    </row>
    <row r="53" spans="1:7" ht="15" customHeight="1" x14ac:dyDescent="0.25">
      <c r="A53" s="70"/>
      <c r="B53" s="7" t="s">
        <v>9</v>
      </c>
      <c r="C53" s="23">
        <v>3209.5</v>
      </c>
      <c r="D53" s="23">
        <v>2788</v>
      </c>
      <c r="E53" s="23">
        <v>2788</v>
      </c>
      <c r="F53" s="28">
        <f>E53/C53*100</f>
        <v>86.867113257516749</v>
      </c>
      <c r="G53" s="58"/>
    </row>
    <row r="54" spans="1:7" ht="21.75" customHeight="1" x14ac:dyDescent="0.25">
      <c r="A54" s="70"/>
      <c r="B54" s="7" t="s">
        <v>10</v>
      </c>
      <c r="C54" s="23">
        <v>0</v>
      </c>
      <c r="D54" s="23">
        <v>0</v>
      </c>
      <c r="E54" s="23">
        <v>0</v>
      </c>
      <c r="F54" s="24">
        <v>0</v>
      </c>
      <c r="G54" s="58"/>
    </row>
    <row r="55" spans="1:7" ht="20.25" customHeight="1" x14ac:dyDescent="0.25">
      <c r="A55" s="70"/>
      <c r="B55" s="21" t="s">
        <v>11</v>
      </c>
      <c r="C55" s="23">
        <v>0</v>
      </c>
      <c r="D55" s="23">
        <v>0</v>
      </c>
      <c r="E55" s="23">
        <v>0</v>
      </c>
      <c r="F55" s="24">
        <v>0</v>
      </c>
      <c r="G55" s="58"/>
    </row>
    <row r="56" spans="1:7" ht="17.25" customHeight="1" x14ac:dyDescent="0.25">
      <c r="A56" s="71"/>
      <c r="B56" s="21" t="s">
        <v>12</v>
      </c>
      <c r="C56" s="23">
        <v>0</v>
      </c>
      <c r="D56" s="23">
        <v>0</v>
      </c>
      <c r="E56" s="23">
        <v>0</v>
      </c>
      <c r="F56" s="24">
        <v>0</v>
      </c>
      <c r="G56" s="68"/>
    </row>
    <row r="57" spans="1:7" s="25" customFormat="1" ht="16.5" customHeight="1" x14ac:dyDescent="0.25">
      <c r="A57" s="69" t="s">
        <v>24</v>
      </c>
      <c r="B57" s="27" t="s">
        <v>8</v>
      </c>
      <c r="C57" s="39">
        <f>C58+C59+C60</f>
        <v>80</v>
      </c>
      <c r="D57" s="39">
        <f t="shared" ref="D57:E57" si="13">D58+D59+D60</f>
        <v>0</v>
      </c>
      <c r="E57" s="39">
        <f t="shared" si="13"/>
        <v>0</v>
      </c>
      <c r="F57" s="28">
        <f>D57/C57*100</f>
        <v>0</v>
      </c>
      <c r="G57" s="75"/>
    </row>
    <row r="58" spans="1:7" s="25" customFormat="1" ht="18" customHeight="1" x14ac:dyDescent="0.25">
      <c r="A58" s="70"/>
      <c r="B58" s="26" t="s">
        <v>9</v>
      </c>
      <c r="C58" s="35">
        <v>80</v>
      </c>
      <c r="D58" s="23">
        <v>0</v>
      </c>
      <c r="E58" s="23">
        <v>0</v>
      </c>
      <c r="F58" s="24">
        <f>D58/C58*100</f>
        <v>0</v>
      </c>
      <c r="G58" s="76"/>
    </row>
    <row r="59" spans="1:7" s="25" customFormat="1" ht="21.75" customHeight="1" x14ac:dyDescent="0.25">
      <c r="A59" s="70"/>
      <c r="B59" s="26" t="s">
        <v>10</v>
      </c>
      <c r="C59" s="23">
        <v>0</v>
      </c>
      <c r="D59" s="23">
        <v>0</v>
      </c>
      <c r="E59" s="23">
        <v>0</v>
      </c>
      <c r="F59" s="24">
        <v>0</v>
      </c>
      <c r="G59" s="76"/>
    </row>
    <row r="60" spans="1:7" s="25" customFormat="1" ht="20.25" customHeight="1" x14ac:dyDescent="0.25">
      <c r="A60" s="70"/>
      <c r="B60" s="22" t="s">
        <v>11</v>
      </c>
      <c r="C60" s="23">
        <v>0</v>
      </c>
      <c r="D60" s="23">
        <v>0</v>
      </c>
      <c r="E60" s="23">
        <v>0</v>
      </c>
      <c r="F60" s="24">
        <v>0</v>
      </c>
      <c r="G60" s="76"/>
    </row>
    <row r="61" spans="1:7" s="25" customFormat="1" ht="17.25" customHeight="1" x14ac:dyDescent="0.25">
      <c r="A61" s="71"/>
      <c r="B61" s="22" t="s">
        <v>12</v>
      </c>
      <c r="C61" s="23">
        <v>0</v>
      </c>
      <c r="D61" s="23">
        <v>0</v>
      </c>
      <c r="E61" s="23">
        <v>0</v>
      </c>
      <c r="F61" s="24">
        <v>0</v>
      </c>
      <c r="G61" s="77"/>
    </row>
    <row r="62" spans="1:7" s="25" customFormat="1" ht="16.5" customHeight="1" x14ac:dyDescent="0.25">
      <c r="A62" s="69" t="s">
        <v>18</v>
      </c>
      <c r="B62" s="27" t="s">
        <v>8</v>
      </c>
      <c r="C62" s="39">
        <f>C63+C64+C65</f>
        <v>638.4</v>
      </c>
      <c r="D62" s="39">
        <f t="shared" ref="D62:E62" si="14">D63+D64+D65</f>
        <v>270</v>
      </c>
      <c r="E62" s="39">
        <f t="shared" si="14"/>
        <v>270</v>
      </c>
      <c r="F62" s="28">
        <f>D62/C62*100</f>
        <v>42.293233082706763</v>
      </c>
      <c r="G62" s="75"/>
    </row>
    <row r="63" spans="1:7" s="25" customFormat="1" ht="15.75" customHeight="1" x14ac:dyDescent="0.25">
      <c r="A63" s="70"/>
      <c r="B63" s="26" t="s">
        <v>9</v>
      </c>
      <c r="C63" s="35">
        <v>638.4</v>
      </c>
      <c r="D63" s="23">
        <v>270</v>
      </c>
      <c r="E63" s="23">
        <v>270</v>
      </c>
      <c r="F63" s="24">
        <f>D63/C63*100</f>
        <v>42.293233082706763</v>
      </c>
      <c r="G63" s="76"/>
    </row>
    <row r="64" spans="1:7" s="25" customFormat="1" ht="21.75" customHeight="1" x14ac:dyDescent="0.25">
      <c r="A64" s="70"/>
      <c r="B64" s="26" t="s">
        <v>10</v>
      </c>
      <c r="C64" s="23">
        <v>0</v>
      </c>
      <c r="D64" s="23">
        <v>0</v>
      </c>
      <c r="E64" s="23">
        <v>0</v>
      </c>
      <c r="F64" s="24">
        <v>0</v>
      </c>
      <c r="G64" s="76"/>
    </row>
    <row r="65" spans="1:7" s="25" customFormat="1" ht="17.25" customHeight="1" x14ac:dyDescent="0.25">
      <c r="A65" s="70"/>
      <c r="B65" s="22" t="s">
        <v>11</v>
      </c>
      <c r="C65" s="23">
        <v>0</v>
      </c>
      <c r="D65" s="23">
        <v>0</v>
      </c>
      <c r="E65" s="23">
        <v>0</v>
      </c>
      <c r="F65" s="24">
        <v>0</v>
      </c>
      <c r="G65" s="76"/>
    </row>
    <row r="66" spans="1:7" s="25" customFormat="1" ht="17.25" customHeight="1" x14ac:dyDescent="0.25">
      <c r="A66" s="71"/>
      <c r="B66" s="22" t="s">
        <v>12</v>
      </c>
      <c r="C66" s="23">
        <v>0</v>
      </c>
      <c r="D66" s="23">
        <v>0</v>
      </c>
      <c r="E66" s="23">
        <v>0</v>
      </c>
      <c r="F66" s="24">
        <v>0</v>
      </c>
      <c r="G66" s="77"/>
    </row>
    <row r="67" spans="1:7" s="25" customFormat="1" x14ac:dyDescent="0.25">
      <c r="A67" s="72" t="s">
        <v>19</v>
      </c>
      <c r="B67" s="22" t="s">
        <v>8</v>
      </c>
      <c r="C67" s="23">
        <f>C68+C69+C70+C71</f>
        <v>70</v>
      </c>
      <c r="D67" s="23">
        <f t="shared" ref="D67:E67" si="15">D68+D69+D70+D71</f>
        <v>4</v>
      </c>
      <c r="E67" s="23">
        <f t="shared" si="15"/>
        <v>4</v>
      </c>
      <c r="F67" s="24">
        <f>D67/C67*100</f>
        <v>5.7142857142857144</v>
      </c>
      <c r="G67" s="79"/>
    </row>
    <row r="68" spans="1:7" s="25" customFormat="1" ht="16.5" customHeight="1" x14ac:dyDescent="0.25">
      <c r="A68" s="73"/>
      <c r="B68" s="26" t="s">
        <v>9</v>
      </c>
      <c r="C68" s="23">
        <v>70</v>
      </c>
      <c r="D68" s="23">
        <v>4</v>
      </c>
      <c r="E68" s="23">
        <v>4</v>
      </c>
      <c r="F68" s="24">
        <f>D68/C68*100</f>
        <v>5.7142857142857144</v>
      </c>
      <c r="G68" s="79"/>
    </row>
    <row r="69" spans="1:7" s="25" customFormat="1" ht="16.5" customHeight="1" x14ac:dyDescent="0.25">
      <c r="A69" s="73"/>
      <c r="B69" s="26" t="s">
        <v>10</v>
      </c>
      <c r="C69" s="23">
        <v>0</v>
      </c>
      <c r="D69" s="23">
        <v>0</v>
      </c>
      <c r="E69" s="23">
        <v>0</v>
      </c>
      <c r="F69" s="24">
        <v>0</v>
      </c>
      <c r="G69" s="79"/>
    </row>
    <row r="70" spans="1:7" s="25" customFormat="1" ht="18" customHeight="1" x14ac:dyDescent="0.25">
      <c r="A70" s="73"/>
      <c r="B70" s="22" t="s">
        <v>11</v>
      </c>
      <c r="C70" s="23">
        <v>0</v>
      </c>
      <c r="D70" s="23">
        <v>0</v>
      </c>
      <c r="E70" s="23">
        <v>0</v>
      </c>
      <c r="F70" s="24">
        <v>0</v>
      </c>
      <c r="G70" s="79"/>
    </row>
    <row r="71" spans="1:7" s="25" customFormat="1" ht="16.5" customHeight="1" x14ac:dyDescent="0.25">
      <c r="A71" s="74"/>
      <c r="B71" s="22" t="s">
        <v>12</v>
      </c>
      <c r="C71" s="23">
        <v>0</v>
      </c>
      <c r="D71" s="23">
        <v>0</v>
      </c>
      <c r="E71" s="23">
        <v>0</v>
      </c>
      <c r="F71" s="24">
        <v>0</v>
      </c>
      <c r="G71" s="79"/>
    </row>
    <row r="72" spans="1:7" s="25" customFormat="1" x14ac:dyDescent="0.25">
      <c r="A72" s="72" t="s">
        <v>20</v>
      </c>
      <c r="B72" s="22" t="s">
        <v>8</v>
      </c>
      <c r="C72" s="23">
        <f>C73+C74+C75+C76</f>
        <v>82</v>
      </c>
      <c r="D72" s="23">
        <f t="shared" ref="D72:E72" si="16">D73+D74+D75+D76</f>
        <v>0</v>
      </c>
      <c r="E72" s="23">
        <f t="shared" si="16"/>
        <v>0</v>
      </c>
      <c r="F72" s="24">
        <f>D72/C72*100</f>
        <v>0</v>
      </c>
      <c r="G72" s="79"/>
    </row>
    <row r="73" spans="1:7" s="25" customFormat="1" ht="15.75" customHeight="1" x14ac:dyDescent="0.25">
      <c r="A73" s="73"/>
      <c r="B73" s="26" t="s">
        <v>9</v>
      </c>
      <c r="C73" s="23">
        <v>82</v>
      </c>
      <c r="D73" s="23">
        <v>0</v>
      </c>
      <c r="E73" s="23">
        <v>0</v>
      </c>
      <c r="F73" s="24">
        <f>D73/C73*100</f>
        <v>0</v>
      </c>
      <c r="G73" s="79"/>
    </row>
    <row r="74" spans="1:7" s="25" customFormat="1" ht="16.5" customHeight="1" x14ac:dyDescent="0.25">
      <c r="A74" s="73"/>
      <c r="B74" s="26" t="s">
        <v>10</v>
      </c>
      <c r="C74" s="23">
        <v>0</v>
      </c>
      <c r="D74" s="23">
        <v>0</v>
      </c>
      <c r="E74" s="23">
        <v>0</v>
      </c>
      <c r="F74" s="24">
        <v>0</v>
      </c>
      <c r="G74" s="79"/>
    </row>
    <row r="75" spans="1:7" s="25" customFormat="1" ht="18" customHeight="1" x14ac:dyDescent="0.25">
      <c r="A75" s="73"/>
      <c r="B75" s="22" t="s">
        <v>11</v>
      </c>
      <c r="C75" s="23">
        <v>0</v>
      </c>
      <c r="D75" s="23">
        <v>0</v>
      </c>
      <c r="E75" s="23">
        <v>0</v>
      </c>
      <c r="F75" s="24">
        <v>0</v>
      </c>
      <c r="G75" s="79"/>
    </row>
    <row r="76" spans="1:7" s="25" customFormat="1" ht="16.5" customHeight="1" x14ac:dyDescent="0.25">
      <c r="A76" s="74"/>
      <c r="B76" s="22" t="s">
        <v>12</v>
      </c>
      <c r="C76" s="23">
        <v>0</v>
      </c>
      <c r="D76" s="23">
        <v>0</v>
      </c>
      <c r="E76" s="23">
        <v>0</v>
      </c>
      <c r="F76" s="24">
        <v>0</v>
      </c>
      <c r="G76" s="79"/>
    </row>
    <row r="77" spans="1:7" x14ac:dyDescent="0.25">
      <c r="A77" s="65" t="s">
        <v>31</v>
      </c>
      <c r="B77" s="14" t="s">
        <v>8</v>
      </c>
      <c r="C77" s="33">
        <f>C78+C79+C80+C81</f>
        <v>12598.4</v>
      </c>
      <c r="D77" s="33">
        <f>D78+D79+D80+D81</f>
        <v>12472.5</v>
      </c>
      <c r="E77" s="33">
        <f t="shared" ref="E77" si="17">E78+E79+E80+E81</f>
        <v>12472.5</v>
      </c>
      <c r="F77" s="40">
        <f>D77/C77*100</f>
        <v>99.000666751333512</v>
      </c>
      <c r="G77" s="21"/>
    </row>
    <row r="78" spans="1:7" ht="27.75" customHeight="1" x14ac:dyDescent="0.25">
      <c r="A78" s="66"/>
      <c r="B78" s="15" t="s">
        <v>9</v>
      </c>
      <c r="C78" s="33">
        <f>C83</f>
        <v>18.899999999999999</v>
      </c>
      <c r="D78" s="33">
        <f t="shared" ref="D78:E78" si="18">D83</f>
        <v>0.1</v>
      </c>
      <c r="E78" s="33">
        <f t="shared" si="18"/>
        <v>0.1</v>
      </c>
      <c r="F78" s="40">
        <f>D78/C78*100</f>
        <v>0.52910052910052918</v>
      </c>
      <c r="G78" s="21"/>
    </row>
    <row r="79" spans="1:7" ht="15" customHeight="1" x14ac:dyDescent="0.25">
      <c r="A79" s="66"/>
      <c r="B79" s="15" t="s">
        <v>10</v>
      </c>
      <c r="C79" s="33">
        <f>C84+C124</f>
        <v>1871.5</v>
      </c>
      <c r="D79" s="33">
        <f t="shared" ref="D79:E79" si="19">D84+D124</f>
        <v>1871.5</v>
      </c>
      <c r="E79" s="33">
        <f t="shared" si="19"/>
        <v>1871.5</v>
      </c>
      <c r="F79" s="40">
        <v>0</v>
      </c>
      <c r="G79" s="21"/>
    </row>
    <row r="80" spans="1:7" ht="17.25" customHeight="1" x14ac:dyDescent="0.25">
      <c r="A80" s="66"/>
      <c r="B80" s="14" t="s">
        <v>11</v>
      </c>
      <c r="C80" s="33">
        <f>C85</f>
        <v>10708</v>
      </c>
      <c r="D80" s="33">
        <f>D85</f>
        <v>10600.9</v>
      </c>
      <c r="E80" s="33">
        <f>E85</f>
        <v>10600.9</v>
      </c>
      <c r="F80" s="40">
        <v>0</v>
      </c>
      <c r="G80" s="21"/>
    </row>
    <row r="81" spans="1:7" ht="16.5" customHeight="1" x14ac:dyDescent="0.25">
      <c r="A81" s="67"/>
      <c r="B81" s="14" t="s">
        <v>12</v>
      </c>
      <c r="C81" s="33">
        <v>0</v>
      </c>
      <c r="D81" s="33">
        <v>0</v>
      </c>
      <c r="E81" s="33">
        <v>0</v>
      </c>
      <c r="F81" s="40">
        <v>0</v>
      </c>
      <c r="G81" s="21"/>
    </row>
    <row r="82" spans="1:7" ht="20.25" customHeight="1" x14ac:dyDescent="0.25">
      <c r="A82" s="69" t="s">
        <v>34</v>
      </c>
      <c r="B82" s="13" t="s">
        <v>8</v>
      </c>
      <c r="C82" s="39">
        <f>C83+C84+C85</f>
        <v>12598.4</v>
      </c>
      <c r="D82" s="39">
        <f t="shared" ref="D82:E82" si="20">D83+D84+D85</f>
        <v>12472.5</v>
      </c>
      <c r="E82" s="39">
        <f t="shared" si="20"/>
        <v>12472.5</v>
      </c>
      <c r="F82" s="28">
        <f>D82/C82*100</f>
        <v>99.000666751333512</v>
      </c>
      <c r="G82" s="57"/>
    </row>
    <row r="83" spans="1:7" ht="15" customHeight="1" x14ac:dyDescent="0.25">
      <c r="A83" s="70"/>
      <c r="B83" s="7" t="s">
        <v>9</v>
      </c>
      <c r="C83" s="23">
        <v>18.899999999999999</v>
      </c>
      <c r="D83" s="23">
        <v>0.1</v>
      </c>
      <c r="E83" s="23">
        <v>0.1</v>
      </c>
      <c r="F83" s="28">
        <f>E83/C83*100</f>
        <v>0.52910052910052918</v>
      </c>
      <c r="G83" s="58"/>
    </row>
    <row r="84" spans="1:7" ht="21.75" customHeight="1" x14ac:dyDescent="0.25">
      <c r="A84" s="70"/>
      <c r="B84" s="7" t="s">
        <v>10</v>
      </c>
      <c r="C84" s="23">
        <v>1871.5</v>
      </c>
      <c r="D84" s="23">
        <v>1871.5</v>
      </c>
      <c r="E84" s="23">
        <v>1871.5</v>
      </c>
      <c r="F84" s="24">
        <v>0</v>
      </c>
      <c r="G84" s="58"/>
    </row>
    <row r="85" spans="1:7" ht="14.25" customHeight="1" x14ac:dyDescent="0.25">
      <c r="A85" s="70"/>
      <c r="B85" s="21" t="s">
        <v>11</v>
      </c>
      <c r="C85" s="23">
        <v>10708</v>
      </c>
      <c r="D85" s="23">
        <v>10600.9</v>
      </c>
      <c r="E85" s="23">
        <v>10600.9</v>
      </c>
      <c r="F85" s="24">
        <v>0</v>
      </c>
      <c r="G85" s="58"/>
    </row>
    <row r="86" spans="1:7" ht="17.25" customHeight="1" x14ac:dyDescent="0.25">
      <c r="A86" s="71"/>
      <c r="B86" s="21" t="s">
        <v>12</v>
      </c>
      <c r="C86" s="23">
        <v>0</v>
      </c>
      <c r="D86" s="23">
        <v>0</v>
      </c>
      <c r="E86" s="23">
        <v>0</v>
      </c>
      <c r="F86" s="24">
        <v>0</v>
      </c>
      <c r="G86" s="68"/>
    </row>
    <row r="87" spans="1:7" x14ac:dyDescent="0.25">
      <c r="A87" s="65" t="s">
        <v>32</v>
      </c>
      <c r="B87" s="14" t="s">
        <v>8</v>
      </c>
      <c r="C87" s="33">
        <f>C88+C89+C90+C91</f>
        <v>3243.8</v>
      </c>
      <c r="D87" s="33">
        <f>D88+D89+D90+D91</f>
        <v>67</v>
      </c>
      <c r="E87" s="33">
        <f t="shared" ref="E87" si="21">E88+E89+E90+E91</f>
        <v>67</v>
      </c>
      <c r="F87" s="40">
        <f>D87/C87*100</f>
        <v>2.0654787594796229</v>
      </c>
      <c r="G87" s="21"/>
    </row>
    <row r="88" spans="1:7" ht="27.75" customHeight="1" x14ac:dyDescent="0.25">
      <c r="A88" s="66"/>
      <c r="B88" s="15" t="s">
        <v>9</v>
      </c>
      <c r="C88" s="33">
        <f>C98</f>
        <v>67.900000000000006</v>
      </c>
      <c r="D88" s="33">
        <f t="shared" ref="D88:E88" si="22">D98</f>
        <v>67</v>
      </c>
      <c r="E88" s="33">
        <f t="shared" si="22"/>
        <v>67</v>
      </c>
      <c r="F88" s="40">
        <f>D88/C88*100</f>
        <v>98.674521354933717</v>
      </c>
      <c r="G88" s="21"/>
    </row>
    <row r="89" spans="1:7" ht="15" customHeight="1" x14ac:dyDescent="0.25">
      <c r="A89" s="66"/>
      <c r="B89" s="15" t="s">
        <v>10</v>
      </c>
      <c r="C89" s="33">
        <f>C94+C134</f>
        <v>3175.9</v>
      </c>
      <c r="D89" s="33">
        <f t="shared" ref="D89:E89" si="23">D94+D134</f>
        <v>0</v>
      </c>
      <c r="E89" s="33">
        <f t="shared" si="23"/>
        <v>0</v>
      </c>
      <c r="F89" s="40">
        <v>0</v>
      </c>
      <c r="G89" s="21"/>
    </row>
    <row r="90" spans="1:7" ht="18.75" customHeight="1" x14ac:dyDescent="0.25">
      <c r="A90" s="66"/>
      <c r="B90" s="14" t="s">
        <v>11</v>
      </c>
      <c r="C90" s="33">
        <f>C125</f>
        <v>0</v>
      </c>
      <c r="D90" s="33">
        <v>0</v>
      </c>
      <c r="E90" s="33">
        <v>0</v>
      </c>
      <c r="F90" s="40">
        <v>0</v>
      </c>
      <c r="G90" s="21"/>
    </row>
    <row r="91" spans="1:7" ht="16.5" customHeight="1" x14ac:dyDescent="0.25">
      <c r="A91" s="67"/>
      <c r="B91" s="14" t="s">
        <v>12</v>
      </c>
      <c r="C91" s="33">
        <v>0</v>
      </c>
      <c r="D91" s="33">
        <v>0</v>
      </c>
      <c r="E91" s="33">
        <v>0</v>
      </c>
      <c r="F91" s="40">
        <v>0</v>
      </c>
      <c r="G91" s="21"/>
    </row>
    <row r="92" spans="1:7" ht="12.75" customHeight="1" x14ac:dyDescent="0.25">
      <c r="A92" s="69" t="s">
        <v>33</v>
      </c>
      <c r="B92" s="13" t="s">
        <v>8</v>
      </c>
      <c r="C92" s="39">
        <f>C93+C94+C95</f>
        <v>3175.9</v>
      </c>
      <c r="D92" s="39">
        <f t="shared" ref="D92:E92" si="24">D93+D94+D95</f>
        <v>0</v>
      </c>
      <c r="E92" s="39">
        <f t="shared" si="24"/>
        <v>0</v>
      </c>
      <c r="F92" s="28">
        <f>D92/C92*100</f>
        <v>0</v>
      </c>
      <c r="G92" s="57"/>
    </row>
    <row r="93" spans="1:7" ht="16.5" customHeight="1" x14ac:dyDescent="0.25">
      <c r="A93" s="70"/>
      <c r="B93" s="7" t="s">
        <v>9</v>
      </c>
      <c r="C93" s="23">
        <v>0</v>
      </c>
      <c r="D93" s="23">
        <v>0</v>
      </c>
      <c r="E93" s="23">
        <v>0</v>
      </c>
      <c r="F93" s="28">
        <v>0</v>
      </c>
      <c r="G93" s="58"/>
    </row>
    <row r="94" spans="1:7" ht="15" customHeight="1" x14ac:dyDescent="0.25">
      <c r="A94" s="70"/>
      <c r="B94" s="7" t="s">
        <v>10</v>
      </c>
      <c r="C94" s="23">
        <v>3175.9</v>
      </c>
      <c r="D94" s="23">
        <v>0</v>
      </c>
      <c r="E94" s="23">
        <v>0</v>
      </c>
      <c r="F94" s="24">
        <v>100</v>
      </c>
      <c r="G94" s="58"/>
    </row>
    <row r="95" spans="1:7" ht="20.25" customHeight="1" x14ac:dyDescent="0.25">
      <c r="A95" s="70"/>
      <c r="B95" s="21" t="s">
        <v>11</v>
      </c>
      <c r="C95" s="23">
        <v>0</v>
      </c>
      <c r="D95" s="23">
        <v>0</v>
      </c>
      <c r="E95" s="23">
        <v>0</v>
      </c>
      <c r="F95" s="24">
        <v>0</v>
      </c>
      <c r="G95" s="58"/>
    </row>
    <row r="96" spans="1:7" ht="17.25" customHeight="1" x14ac:dyDescent="0.25">
      <c r="A96" s="71"/>
      <c r="B96" s="21" t="s">
        <v>12</v>
      </c>
      <c r="C96" s="23">
        <v>0</v>
      </c>
      <c r="D96" s="23">
        <v>0</v>
      </c>
      <c r="E96" s="23">
        <v>0</v>
      </c>
      <c r="F96" s="24">
        <v>0</v>
      </c>
      <c r="G96" s="68"/>
    </row>
    <row r="97" spans="1:7" ht="20.25" customHeight="1" x14ac:dyDescent="0.25">
      <c r="A97" s="69" t="s">
        <v>35</v>
      </c>
      <c r="B97" s="13" t="s">
        <v>8</v>
      </c>
      <c r="C97" s="39">
        <f>C98+C99+C100</f>
        <v>67.900000000000006</v>
      </c>
      <c r="D97" s="39">
        <f t="shared" ref="D97:E97" si="25">D98+D99+D100</f>
        <v>67</v>
      </c>
      <c r="E97" s="39">
        <f t="shared" si="25"/>
        <v>67</v>
      </c>
      <c r="F97" s="28">
        <f>D97/C97*100</f>
        <v>98.674521354933717</v>
      </c>
      <c r="G97" s="57"/>
    </row>
    <row r="98" spans="1:7" ht="16.5" customHeight="1" x14ac:dyDescent="0.25">
      <c r="A98" s="70"/>
      <c r="B98" s="7" t="s">
        <v>9</v>
      </c>
      <c r="C98" s="23">
        <v>67.900000000000006</v>
      </c>
      <c r="D98" s="23">
        <v>67</v>
      </c>
      <c r="E98" s="23">
        <v>67</v>
      </c>
      <c r="F98" s="28">
        <f>E98/C98*100</f>
        <v>98.674521354933717</v>
      </c>
      <c r="G98" s="58"/>
    </row>
    <row r="99" spans="1:7" ht="15" customHeight="1" x14ac:dyDescent="0.25">
      <c r="A99" s="70"/>
      <c r="B99" s="7" t="s">
        <v>10</v>
      </c>
      <c r="C99" s="23">
        <v>0</v>
      </c>
      <c r="D99" s="23">
        <v>0</v>
      </c>
      <c r="E99" s="23">
        <v>0</v>
      </c>
      <c r="F99" s="24">
        <v>0</v>
      </c>
      <c r="G99" s="58"/>
    </row>
    <row r="100" spans="1:7" ht="14.25" customHeight="1" x14ac:dyDescent="0.25">
      <c r="A100" s="70"/>
      <c r="B100" s="21" t="s">
        <v>11</v>
      </c>
      <c r="C100" s="23">
        <v>0</v>
      </c>
      <c r="D100" s="23">
        <v>0</v>
      </c>
      <c r="E100" s="23">
        <v>0</v>
      </c>
      <c r="F100" s="24">
        <v>0</v>
      </c>
      <c r="G100" s="58"/>
    </row>
    <row r="101" spans="1:7" ht="17.25" customHeight="1" x14ac:dyDescent="0.25">
      <c r="A101" s="71"/>
      <c r="B101" s="21" t="s">
        <v>12</v>
      </c>
      <c r="C101" s="23">
        <v>0</v>
      </c>
      <c r="D101" s="23">
        <v>0</v>
      </c>
      <c r="E101" s="23">
        <v>0</v>
      </c>
      <c r="F101" s="24">
        <v>0</v>
      </c>
      <c r="G101" s="68"/>
    </row>
    <row r="102" spans="1:7" s="17" customFormat="1" x14ac:dyDescent="0.25">
      <c r="A102" s="62" t="s">
        <v>13</v>
      </c>
      <c r="B102" s="16" t="s">
        <v>8</v>
      </c>
      <c r="C102" s="34">
        <f>C103+C104+C106+C107+C105</f>
        <v>48890</v>
      </c>
      <c r="D102" s="34">
        <f t="shared" ref="D102:E102" si="26">D103+D104+D106+D107+D105</f>
        <v>29023</v>
      </c>
      <c r="E102" s="34">
        <f t="shared" si="26"/>
        <v>29023</v>
      </c>
      <c r="F102" s="41">
        <f t="shared" ref="F102:F104" si="27">E102/C102*100</f>
        <v>59.363878093679688</v>
      </c>
      <c r="G102" s="42"/>
    </row>
    <row r="103" spans="1:7" s="17" customFormat="1" ht="30.75" customHeight="1" x14ac:dyDescent="0.25">
      <c r="A103" s="63"/>
      <c r="B103" s="18" t="s">
        <v>9</v>
      </c>
      <c r="C103" s="34">
        <f>C13+C48+C78+C88</f>
        <v>6674.7999999999993</v>
      </c>
      <c r="D103" s="34">
        <f t="shared" ref="D103:E103" si="28">D13+D48+D78+D88</f>
        <v>3266.6</v>
      </c>
      <c r="E103" s="34">
        <f t="shared" si="28"/>
        <v>3266.6</v>
      </c>
      <c r="F103" s="41">
        <f t="shared" si="27"/>
        <v>48.939294061245285</v>
      </c>
      <c r="G103" s="42"/>
    </row>
    <row r="104" spans="1:7" s="17" customFormat="1" ht="19.5" customHeight="1" x14ac:dyDescent="0.25">
      <c r="A104" s="63"/>
      <c r="B104" s="18" t="s">
        <v>10</v>
      </c>
      <c r="C104" s="34">
        <f>C14+C49+C79+C89</f>
        <v>5047.3999999999996</v>
      </c>
      <c r="D104" s="34">
        <f t="shared" ref="D104:E104" si="29">D14+D49+D79+D89</f>
        <v>1871.5</v>
      </c>
      <c r="E104" s="34">
        <f t="shared" si="29"/>
        <v>1871.5</v>
      </c>
      <c r="F104" s="41">
        <f t="shared" si="27"/>
        <v>37.078495859254275</v>
      </c>
      <c r="G104" s="42"/>
    </row>
    <row r="105" spans="1:7" s="17" customFormat="1" ht="21" customHeight="1" x14ac:dyDescent="0.25">
      <c r="A105" s="63"/>
      <c r="B105" s="16" t="s">
        <v>11</v>
      </c>
      <c r="C105" s="34">
        <f>C15+C50+C80</f>
        <v>37167.800000000003</v>
      </c>
      <c r="D105" s="34">
        <f t="shared" ref="D105:E105" si="30">D15+D50+D80</f>
        <v>23884.9</v>
      </c>
      <c r="E105" s="34">
        <f t="shared" si="30"/>
        <v>23884.9</v>
      </c>
      <c r="F105" s="41">
        <f>E105/C105*100</f>
        <v>64.262345363459772</v>
      </c>
      <c r="G105" s="42"/>
    </row>
    <row r="106" spans="1:7" s="17" customFormat="1" ht="21" customHeight="1" x14ac:dyDescent="0.25">
      <c r="A106" s="63"/>
      <c r="B106" s="16" t="s">
        <v>22</v>
      </c>
      <c r="C106" s="34">
        <v>0</v>
      </c>
      <c r="D106" s="34">
        <v>0</v>
      </c>
      <c r="E106" s="34">
        <v>0</v>
      </c>
      <c r="F106" s="41">
        <v>0</v>
      </c>
      <c r="G106" s="42"/>
    </row>
    <row r="107" spans="1:7" s="17" customFormat="1" ht="19.5" customHeight="1" x14ac:dyDescent="0.25">
      <c r="A107" s="64"/>
      <c r="B107" s="16" t="s">
        <v>12</v>
      </c>
      <c r="C107" s="34">
        <v>0</v>
      </c>
      <c r="D107" s="34">
        <v>0</v>
      </c>
      <c r="E107" s="34">
        <v>0</v>
      </c>
      <c r="F107" s="41">
        <v>0</v>
      </c>
      <c r="G107" s="42"/>
    </row>
    <row r="108" spans="1:7" x14ac:dyDescent="0.25">
      <c r="A108" s="3"/>
    </row>
    <row r="109" spans="1:7" x14ac:dyDescent="0.25">
      <c r="A109" s="3"/>
    </row>
    <row r="110" spans="1:7" x14ac:dyDescent="0.25">
      <c r="A110" s="3" t="s">
        <v>23</v>
      </c>
    </row>
    <row r="111" spans="1:7" ht="15.75" hidden="1" x14ac:dyDescent="0.25">
      <c r="A111" s="2"/>
    </row>
    <row r="112" spans="1:7" hidden="1" x14ac:dyDescent="0.25">
      <c r="A112" s="4"/>
    </row>
    <row r="113" spans="1:1" hidden="1" x14ac:dyDescent="0.25">
      <c r="A113" s="5"/>
    </row>
    <row r="114" spans="1:1" ht="15.75" hidden="1" x14ac:dyDescent="0.25">
      <c r="A114" s="2"/>
    </row>
    <row r="115" spans="1:1" hidden="1" x14ac:dyDescent="0.25"/>
    <row r="116" spans="1:1" hidden="1" x14ac:dyDescent="0.25"/>
    <row r="117" spans="1:1" hidden="1" x14ac:dyDescent="0.25"/>
    <row r="118" spans="1:1" hidden="1" x14ac:dyDescent="0.25"/>
    <row r="119" spans="1:1" hidden="1" x14ac:dyDescent="0.25"/>
    <row r="120" spans="1:1" hidden="1" x14ac:dyDescent="0.25"/>
    <row r="121" spans="1:1" hidden="1" x14ac:dyDescent="0.25"/>
    <row r="122" spans="1:1" hidden="1" x14ac:dyDescent="0.25"/>
    <row r="123" spans="1:1" hidden="1" x14ac:dyDescent="0.25"/>
    <row r="124" spans="1:1" hidden="1" x14ac:dyDescent="0.25"/>
  </sheetData>
  <mergeCells count="44">
    <mergeCell ref="G42:G46"/>
    <mergeCell ref="A43:A46"/>
    <mergeCell ref="A57:A61"/>
    <mergeCell ref="G57:G61"/>
    <mergeCell ref="A97:A101"/>
    <mergeCell ref="G97:G101"/>
    <mergeCell ref="A77:A81"/>
    <mergeCell ref="A82:A86"/>
    <mergeCell ref="G82:G86"/>
    <mergeCell ref="A87:A91"/>
    <mergeCell ref="A92:A96"/>
    <mergeCell ref="G92:G96"/>
    <mergeCell ref="A28:A31"/>
    <mergeCell ref="G32:G36"/>
    <mergeCell ref="A33:A36"/>
    <mergeCell ref="G37:G41"/>
    <mergeCell ref="A38:A41"/>
    <mergeCell ref="A102:A107"/>
    <mergeCell ref="A12:A16"/>
    <mergeCell ref="G17:G21"/>
    <mergeCell ref="A17:A21"/>
    <mergeCell ref="A52:A56"/>
    <mergeCell ref="G52:G56"/>
    <mergeCell ref="A67:A71"/>
    <mergeCell ref="A62:A66"/>
    <mergeCell ref="G62:G66"/>
    <mergeCell ref="A47:A51"/>
    <mergeCell ref="G22:G26"/>
    <mergeCell ref="A23:A26"/>
    <mergeCell ref="G67:G71"/>
    <mergeCell ref="A72:A76"/>
    <mergeCell ref="G72:G76"/>
    <mergeCell ref="G27:G31"/>
    <mergeCell ref="A1:G1"/>
    <mergeCell ref="A2:G2"/>
    <mergeCell ref="A3:G3"/>
    <mergeCell ref="B4:E4"/>
    <mergeCell ref="A7:A10"/>
    <mergeCell ref="C7:F8"/>
    <mergeCell ref="G7:G8"/>
    <mergeCell ref="D9:D10"/>
    <mergeCell ref="E9:E10"/>
    <mergeCell ref="F9:F10"/>
    <mergeCell ref="G9:G10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1отч.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2022-04-12T11:37:07Z</dcterms:modified>
</cp:coreProperties>
</file>