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" yWindow="135" windowWidth="16290" windowHeight="1248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F37" i="1" s="1"/>
  <c r="E37" i="1"/>
  <c r="F38" i="1"/>
  <c r="C13" i="1"/>
  <c r="D22" i="1"/>
  <c r="D17" i="1"/>
  <c r="E13" i="1" l="1"/>
  <c r="D13" i="1"/>
  <c r="E15" i="1"/>
  <c r="D15" i="1"/>
  <c r="C15" i="1"/>
  <c r="C17" i="1"/>
  <c r="E17" i="1"/>
  <c r="F23" i="1"/>
  <c r="F30" i="1"/>
  <c r="E16" i="1" l="1"/>
  <c r="E51" i="1" s="1"/>
  <c r="D16" i="1"/>
  <c r="D51" i="1" s="1"/>
  <c r="C16" i="1"/>
  <c r="C51" i="1" s="1"/>
  <c r="E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C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50" i="1" l="1"/>
  <c r="F27" i="1"/>
  <c r="F47" i="1"/>
  <c r="F42" i="1"/>
  <c r="F22" i="1" l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<sst xmlns="http://schemas.openxmlformats.org/spreadsheetml/2006/main" count="61" uniqueCount="26">
  <si>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</si>
  <si>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</si>
  <si>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</si>
  <si>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</si>
  <si>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</si>
  <si>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</si>
  <si>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</si>
  <si>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</si>
  <si>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</si>
  <si>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</si>
  <si>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</si>
  <si>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</si>
  <si>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</si>
  <si>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</si>
  <si>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</si>
  <si>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</si>
  <si>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</si>
  <si>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</si>
  <si>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</si>
  <si>
    <t>на 2021год (тыс. руб.)</t>
  </si>
  <si>
    <t>Мероприятие подпрограммы 1  Ремонт участка автомобильной дороги  местного значения МО "Котельское сельское поселение" (деревня Удосолово, деревня Велькота, поселок Неппово, деревня Крупино)</t>
  </si>
  <si>
    <t xml:space="preserve">Мероприятие подпрограммы 1.  Выполнение работ на устранение деформаций и повреждений асфальтобетонного покрытия в п. Котельский
</t>
  </si>
  <si>
    <t xml:space="preserve">Мероприятие подпрограммы 1  Ремонт участков автомобильной дороги общего использования местного значения в деревнях поселения. </t>
  </si>
  <si>
    <t>За 1 полугодие  2021 год</t>
  </si>
  <si>
    <t>за январь -июнь 2021 года</t>
  </si>
  <si>
    <t>Мероприятие подпрограммы 1
Проведение экспертизы сметной документации. Проведение строительного контроля по ремонту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</si>
</sst>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4" zoomScale="120" zoomScaleNormal="100" zoomScaleSheetLayoutView="120" workbookViewId="0">
      <selection activeCell="A42" sqref="A42:A46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21" customHeight="1" x14ac:dyDescent="0.25">
      <c r="A2" s="44" t="s">
        <v>14</v>
      </c>
      <c r="B2" s="44"/>
      <c r="C2" s="44"/>
      <c r="D2" s="44"/>
      <c r="E2" s="44"/>
      <c r="F2" s="44"/>
      <c r="G2" s="44"/>
    </row>
    <row r="3" spans="1:7" ht="15.75" x14ac:dyDescent="0.25">
      <c r="A3" s="44"/>
      <c r="B3" s="44"/>
      <c r="C3" s="44"/>
      <c r="D3" s="44"/>
      <c r="E3" s="44"/>
      <c r="F3" s="44"/>
      <c r="G3" s="44"/>
    </row>
    <row r="4" spans="1:7" ht="15.75" x14ac:dyDescent="0.25">
      <c r="A4" s="40"/>
      <c r="B4" s="45" t="s">
        <v>23</v>
      </c>
      <c r="C4" s="45"/>
      <c r="D4" s="45"/>
      <c r="E4" s="45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46" t="s">
        <v>1</v>
      </c>
      <c r="B7" s="3"/>
      <c r="C7" s="48" t="s">
        <v>24</v>
      </c>
      <c r="D7" s="49"/>
      <c r="E7" s="49"/>
      <c r="F7" s="50"/>
      <c r="G7" s="54"/>
    </row>
    <row r="8" spans="1:7" x14ac:dyDescent="0.25">
      <c r="A8" s="47"/>
      <c r="B8" s="4"/>
      <c r="C8" s="51"/>
      <c r="D8" s="52"/>
      <c r="E8" s="52"/>
      <c r="F8" s="53"/>
      <c r="G8" s="55"/>
    </row>
    <row r="9" spans="1:7" ht="50.25" customHeight="1" x14ac:dyDescent="0.25">
      <c r="A9" s="47"/>
      <c r="B9" s="4" t="s">
        <v>2</v>
      </c>
      <c r="C9" s="37" t="s">
        <v>3</v>
      </c>
      <c r="D9" s="56" t="s">
        <v>4</v>
      </c>
      <c r="E9" s="56" t="s">
        <v>5</v>
      </c>
      <c r="F9" s="58" t="s">
        <v>6</v>
      </c>
      <c r="G9" s="60" t="s">
        <v>7</v>
      </c>
    </row>
    <row r="10" spans="1:7" ht="24" x14ac:dyDescent="0.25">
      <c r="A10" s="47"/>
      <c r="B10" s="5"/>
      <c r="C10" s="38" t="s">
        <v>19</v>
      </c>
      <c r="D10" s="57"/>
      <c r="E10" s="57"/>
      <c r="F10" s="59"/>
      <c r="G10" s="6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64" t="s">
        <v>15</v>
      </c>
      <c r="B12" s="10" t="s">
        <v>8</v>
      </c>
      <c r="C12" s="34">
        <f>C13+C14+C15+C16</f>
        <v>9817.2999999999993</v>
      </c>
      <c r="D12" s="11">
        <f t="shared" ref="D12:E12" si="0">D13+D14+D15+D16</f>
        <v>2197.1999999999998</v>
      </c>
      <c r="E12" s="11">
        <f t="shared" si="0"/>
        <v>2197.1999999999998</v>
      </c>
      <c r="F12" s="20">
        <f>D12/C12*100</f>
        <v>22.380899025190224</v>
      </c>
      <c r="G12" s="1"/>
    </row>
    <row r="13" spans="1:7" ht="27.75" customHeight="1" x14ac:dyDescent="0.25">
      <c r="A13" s="65"/>
      <c r="B13" s="12" t="s">
        <v>9</v>
      </c>
      <c r="C13" s="34">
        <f>C18+C23+C28+C33+C43+C38</f>
        <v>5967.5</v>
      </c>
      <c r="D13" s="11">
        <f>D18+D23+D28+D33+D43+D38</f>
        <v>2197.1999999999998</v>
      </c>
      <c r="E13" s="11">
        <f>E18+E23+E28+E33+E43+E38</f>
        <v>2197.1999999999998</v>
      </c>
      <c r="F13" s="20">
        <f>D13/C13*100</f>
        <v>36.819438625890236</v>
      </c>
      <c r="G13" s="1"/>
    </row>
    <row r="14" spans="1:7" ht="15" customHeight="1" x14ac:dyDescent="0.25">
      <c r="A14" s="65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65"/>
      <c r="B15" s="10" t="s">
        <v>11</v>
      </c>
      <c r="C15" s="34">
        <f>C20+C25+C30+C35+C45</f>
        <v>3849.8</v>
      </c>
      <c r="D15" s="11">
        <f>D20+D25+D30+D35+D45</f>
        <v>0</v>
      </c>
      <c r="E15" s="11">
        <f>E20+E25+E30+E35+E45</f>
        <v>0</v>
      </c>
      <c r="F15" s="20">
        <f>D15/C15*100</f>
        <v>0</v>
      </c>
      <c r="G15" s="1"/>
    </row>
    <row r="16" spans="1:7" ht="16.5" customHeight="1" x14ac:dyDescent="0.25">
      <c r="A16" s="66"/>
      <c r="B16" s="10" t="s">
        <v>12</v>
      </c>
      <c r="C16" s="34">
        <f>C26</f>
        <v>0</v>
      </c>
      <c r="D16" s="11">
        <f t="shared" ref="D16:E16" si="1">D26</f>
        <v>0</v>
      </c>
      <c r="E16" s="11">
        <f t="shared" si="1"/>
        <v>0</v>
      </c>
      <c r="F16" s="20">
        <v>0</v>
      </c>
      <c r="G16" s="1"/>
    </row>
    <row r="17" spans="1:7" s="32" customFormat="1" ht="18" customHeight="1" x14ac:dyDescent="0.25">
      <c r="A17" s="68" t="s">
        <v>16</v>
      </c>
      <c r="B17" s="25" t="s">
        <v>8</v>
      </c>
      <c r="C17" s="27">
        <f>C18</f>
        <v>3314.8</v>
      </c>
      <c r="D17" s="27">
        <f>D18</f>
        <v>2179.1999999999998</v>
      </c>
      <c r="E17" s="27">
        <f>E18</f>
        <v>2179.1999999999998</v>
      </c>
      <c r="F17" s="22">
        <f>D17/C17*100</f>
        <v>65.741522867141299</v>
      </c>
      <c r="G17" s="60"/>
    </row>
    <row r="18" spans="1:7" s="32" customFormat="1" ht="24.75" customHeight="1" x14ac:dyDescent="0.25">
      <c r="A18" s="69"/>
      <c r="B18" s="2" t="s">
        <v>9</v>
      </c>
      <c r="C18" s="36">
        <v>3314.8</v>
      </c>
      <c r="D18" s="27">
        <v>2179.1999999999998</v>
      </c>
      <c r="E18" s="27">
        <v>2179.1999999999998</v>
      </c>
      <c r="F18" s="22">
        <f>D18/C18*100</f>
        <v>65.741522867141299</v>
      </c>
      <c r="G18" s="60"/>
    </row>
    <row r="19" spans="1:7" s="32" customFormat="1" ht="18" customHeight="1" x14ac:dyDescent="0.25">
      <c r="A19" s="69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60"/>
    </row>
    <row r="20" spans="1:7" s="32" customFormat="1" ht="21.75" customHeight="1" x14ac:dyDescent="0.25">
      <c r="A20" s="69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60"/>
    </row>
    <row r="21" spans="1:7" s="32" customFormat="1" ht="14.25" customHeight="1" x14ac:dyDescent="0.25">
      <c r="A21" s="70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60"/>
    </row>
    <row r="22" spans="1:7" ht="20.25" customHeight="1" x14ac:dyDescent="0.25">
      <c r="A22" s="68" t="s">
        <v>21</v>
      </c>
      <c r="B22" s="8" t="s">
        <v>8</v>
      </c>
      <c r="C22" s="31">
        <f>C23+C24+C25+C26</f>
        <v>400</v>
      </c>
      <c r="D22" s="9">
        <f t="shared" ref="D22:E22" si="2">D23+D24+D25+D26</f>
        <v>0</v>
      </c>
      <c r="E22" s="31">
        <f t="shared" si="2"/>
        <v>0</v>
      </c>
      <c r="F22" s="21">
        <f>D22/C22*100</f>
        <v>0</v>
      </c>
      <c r="G22" s="56"/>
    </row>
    <row r="23" spans="1:7" ht="26.25" customHeight="1" x14ac:dyDescent="0.25">
      <c r="A23" s="69"/>
      <c r="B23" s="2" t="s">
        <v>9</v>
      </c>
      <c r="C23" s="36">
        <v>400</v>
      </c>
      <c r="D23" s="7">
        <v>0</v>
      </c>
      <c r="E23" s="27">
        <v>0</v>
      </c>
      <c r="F23" s="22">
        <f>D23/C23*100</f>
        <v>0</v>
      </c>
      <c r="G23" s="57"/>
    </row>
    <row r="24" spans="1:7" ht="21.75" customHeight="1" x14ac:dyDescent="0.25">
      <c r="A24" s="69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7"/>
    </row>
    <row r="25" spans="1:7" ht="20.25" customHeight="1" x14ac:dyDescent="0.25">
      <c r="A25" s="69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7"/>
    </row>
    <row r="26" spans="1:7" ht="17.25" customHeight="1" x14ac:dyDescent="0.25">
      <c r="A26" s="70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67"/>
    </row>
    <row r="27" spans="1:7" ht="20.25" customHeight="1" x14ac:dyDescent="0.25">
      <c r="A27" s="68" t="s">
        <v>20</v>
      </c>
      <c r="B27" s="8" t="s">
        <v>8</v>
      </c>
      <c r="C27" s="31">
        <f>C28+C29+C30</f>
        <v>4530.6000000000004</v>
      </c>
      <c r="D27" s="9">
        <f t="shared" ref="D27:E27" si="3">D28+D29+D30</f>
        <v>0</v>
      </c>
      <c r="E27" s="31">
        <f t="shared" si="3"/>
        <v>0</v>
      </c>
      <c r="F27" s="21">
        <f>D27/C27*100</f>
        <v>0</v>
      </c>
      <c r="G27" s="56"/>
    </row>
    <row r="28" spans="1:7" ht="26.25" customHeight="1" x14ac:dyDescent="0.25">
      <c r="A28" s="69"/>
      <c r="B28" s="2" t="s">
        <v>9</v>
      </c>
      <c r="C28" s="27">
        <v>680.8</v>
      </c>
      <c r="D28" s="7">
        <v>0</v>
      </c>
      <c r="E28" s="27">
        <v>0</v>
      </c>
      <c r="F28" s="21">
        <f>D28/C28*100</f>
        <v>0</v>
      </c>
      <c r="G28" s="57"/>
    </row>
    <row r="29" spans="1:7" ht="21.75" customHeight="1" x14ac:dyDescent="0.25">
      <c r="A29" s="69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7"/>
    </row>
    <row r="30" spans="1:7" ht="20.25" customHeight="1" x14ac:dyDescent="0.25">
      <c r="A30" s="69"/>
      <c r="B30" s="17" t="s">
        <v>11</v>
      </c>
      <c r="C30" s="27">
        <v>3849.8</v>
      </c>
      <c r="D30" s="7">
        <v>0</v>
      </c>
      <c r="E30" s="27">
        <v>0</v>
      </c>
      <c r="F30" s="22">
        <f>D30/C30*100</f>
        <v>0</v>
      </c>
      <c r="G30" s="57"/>
    </row>
    <row r="31" spans="1:7" ht="17.25" customHeight="1" x14ac:dyDescent="0.25">
      <c r="A31" s="70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67"/>
    </row>
    <row r="32" spans="1:7" ht="20.25" customHeight="1" x14ac:dyDescent="0.25">
      <c r="A32" s="68" t="s">
        <v>22</v>
      </c>
      <c r="B32" s="8" t="s">
        <v>8</v>
      </c>
      <c r="C32" s="31">
        <f>C33+C34+C35</f>
        <v>1302.7</v>
      </c>
      <c r="D32" s="9">
        <f t="shared" ref="D32:E32" si="4">D33+D34+D35</f>
        <v>0</v>
      </c>
      <c r="E32" s="31">
        <f t="shared" si="4"/>
        <v>0</v>
      </c>
      <c r="F32" s="21">
        <f>D32/C32*100</f>
        <v>0</v>
      </c>
      <c r="G32" s="56"/>
    </row>
    <row r="33" spans="1:7" ht="26.25" customHeight="1" x14ac:dyDescent="0.25">
      <c r="A33" s="69"/>
      <c r="B33" s="2" t="s">
        <v>9</v>
      </c>
      <c r="C33" s="27">
        <v>1302.7</v>
      </c>
      <c r="D33" s="7">
        <v>0</v>
      </c>
      <c r="E33" s="27">
        <v>0</v>
      </c>
      <c r="F33" s="21">
        <f>D33/C33*100</f>
        <v>0</v>
      </c>
      <c r="G33" s="57"/>
    </row>
    <row r="34" spans="1:7" ht="21.75" customHeight="1" x14ac:dyDescent="0.25">
      <c r="A34" s="69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7"/>
    </row>
    <row r="35" spans="1:7" ht="20.25" customHeight="1" x14ac:dyDescent="0.25">
      <c r="A35" s="69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7"/>
    </row>
    <row r="36" spans="1:7" ht="17.25" customHeight="1" x14ac:dyDescent="0.25">
      <c r="A36" s="70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67"/>
    </row>
    <row r="37" spans="1:7" s="29" customFormat="1" ht="15" customHeight="1" x14ac:dyDescent="0.25">
      <c r="A37" s="74" t="s">
        <v>17</v>
      </c>
      <c r="B37" s="39" t="s">
        <v>8</v>
      </c>
      <c r="C37" s="27">
        <f>C38+C39+C40+C41</f>
        <v>84</v>
      </c>
      <c r="D37" s="27">
        <f>D38+D39+D40+D41</f>
        <v>0</v>
      </c>
      <c r="E37" s="27">
        <f t="shared" ref="E37" si="5">E38+E39+E40+E41</f>
        <v>0</v>
      </c>
      <c r="F37" s="28">
        <f>D37/C37*100</f>
        <v>0</v>
      </c>
      <c r="G37" s="71"/>
    </row>
    <row r="38" spans="1:7" s="29" customFormat="1" ht="24.75" customHeight="1" x14ac:dyDescent="0.25">
      <c r="A38" s="75"/>
      <c r="B38" s="30" t="s">
        <v>9</v>
      </c>
      <c r="C38" s="27">
        <v>84</v>
      </c>
      <c r="D38" s="27">
        <v>0</v>
      </c>
      <c r="E38" s="27">
        <v>0</v>
      </c>
      <c r="F38" s="28">
        <f>D38/C38*100</f>
        <v>0</v>
      </c>
      <c r="G38" s="72"/>
    </row>
    <row r="39" spans="1:7" s="29" customFormat="1" ht="16.5" customHeight="1" x14ac:dyDescent="0.25">
      <c r="A39" s="75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72"/>
    </row>
    <row r="40" spans="1:7" s="29" customFormat="1" ht="18" customHeight="1" x14ac:dyDescent="0.25">
      <c r="A40" s="75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72"/>
    </row>
    <row r="41" spans="1:7" s="29" customFormat="1" ht="16.5" customHeight="1" x14ac:dyDescent="0.25">
      <c r="A41" s="76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73"/>
    </row>
    <row r="42" spans="1:7" ht="16.5" customHeight="1" x14ac:dyDescent="0.25">
      <c r="A42" s="68" t="s">
        <v>25</v>
      </c>
      <c r="B42" s="8" t="s">
        <v>8</v>
      </c>
      <c r="C42" s="27">
        <f>C43+C44+C45+C46</f>
        <v>185.2</v>
      </c>
      <c r="D42" s="7">
        <f t="shared" ref="D42:E42" si="6">D43+D44+D45+D46</f>
        <v>18</v>
      </c>
      <c r="E42" s="27">
        <f t="shared" si="6"/>
        <v>18</v>
      </c>
      <c r="F42" s="22">
        <f>D42/C42*100</f>
        <v>9.7192224622030245</v>
      </c>
      <c r="G42" s="56"/>
    </row>
    <row r="43" spans="1:7" ht="24" x14ac:dyDescent="0.25">
      <c r="A43" s="69"/>
      <c r="B43" s="2" t="s">
        <v>9</v>
      </c>
      <c r="C43" s="36">
        <v>185.2</v>
      </c>
      <c r="D43" s="7">
        <v>18</v>
      </c>
      <c r="E43" s="27">
        <v>18</v>
      </c>
      <c r="F43" s="22">
        <f>D43/C43*100</f>
        <v>9.7192224622030245</v>
      </c>
      <c r="G43" s="57"/>
    </row>
    <row r="44" spans="1:7" x14ac:dyDescent="0.25">
      <c r="A44" s="69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7"/>
    </row>
    <row r="45" spans="1:7" x14ac:dyDescent="0.25">
      <c r="A45" s="69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7"/>
    </row>
    <row r="46" spans="1:7" x14ac:dyDescent="0.25">
      <c r="A46" s="70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67"/>
    </row>
    <row r="47" spans="1:7" s="15" customFormat="1" x14ac:dyDescent="0.25">
      <c r="A47" s="61" t="s">
        <v>13</v>
      </c>
      <c r="B47" s="13" t="s">
        <v>8</v>
      </c>
      <c r="C47" s="35">
        <f>C48+C49+C50+C51</f>
        <v>9817.2999999999993</v>
      </c>
      <c r="D47" s="14">
        <f t="shared" ref="D47:E47" si="7">D48+D49+D50+D51</f>
        <v>2197.1999999999998</v>
      </c>
      <c r="E47" s="14">
        <f t="shared" si="7"/>
        <v>2197.1999999999998</v>
      </c>
      <c r="F47" s="23">
        <f>D47/C47*100</f>
        <v>22.380899025190224</v>
      </c>
      <c r="G47" s="13"/>
    </row>
    <row r="48" spans="1:7" s="15" customFormat="1" ht="30.75" customHeight="1" x14ac:dyDescent="0.25">
      <c r="A48" s="62"/>
      <c r="B48" s="16" t="s">
        <v>9</v>
      </c>
      <c r="C48" s="35">
        <f>C13</f>
        <v>5967.5</v>
      </c>
      <c r="D48" s="14">
        <f t="shared" ref="D48:E48" si="8">D13</f>
        <v>2197.1999999999998</v>
      </c>
      <c r="E48" s="14">
        <f t="shared" si="8"/>
        <v>2197.1999999999998</v>
      </c>
      <c r="F48" s="23">
        <f>D48/C48*100</f>
        <v>36.819438625890236</v>
      </c>
      <c r="G48" s="13"/>
    </row>
    <row r="49" spans="1:7" s="15" customFormat="1" ht="19.5" customHeight="1" x14ac:dyDescent="0.25">
      <c r="A49" s="62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62"/>
      <c r="B50" s="13" t="s">
        <v>11</v>
      </c>
      <c r="C50" s="35">
        <f>C15</f>
        <v>3849.8</v>
      </c>
      <c r="D50" s="14">
        <f t="shared" ref="D50:E50" si="9">D15</f>
        <v>0</v>
      </c>
      <c r="E50" s="14">
        <f t="shared" si="9"/>
        <v>0</v>
      </c>
      <c r="F50" s="23">
        <f>D50/C50*100</f>
        <v>0</v>
      </c>
      <c r="G50" s="13"/>
    </row>
    <row r="51" spans="1:7" s="15" customFormat="1" ht="19.5" customHeight="1" x14ac:dyDescent="0.25">
      <c r="A51" s="63"/>
      <c r="B51" s="13" t="s">
        <v>12</v>
      </c>
      <c r="C51" s="35">
        <f>C16</f>
        <v>0</v>
      </c>
      <c r="D51" s="14">
        <f t="shared" ref="D51:E51" si="10">D16</f>
        <v>0</v>
      </c>
      <c r="E51" s="14">
        <f t="shared" si="10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18</v>
      </c>
    </row>
  </sheetData>
  <mergeCells count="25">
    <mergeCell ref="A47:A51"/>
    <mergeCell ref="A12:A16"/>
    <mergeCell ref="G17:G21"/>
    <mergeCell ref="G22:G26"/>
    <mergeCell ref="A22:A26"/>
    <mergeCell ref="A27:A31"/>
    <mergeCell ref="A42:A46"/>
    <mergeCell ref="G42:G46"/>
    <mergeCell ref="G37:G41"/>
    <mergeCell ref="A37:A41"/>
    <mergeCell ref="A32:A36"/>
    <mergeCell ref="G32:G36"/>
    <mergeCell ref="A17:A21"/>
    <mergeCell ref="G27:G3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2022-04-12T07:49:31Z</dcterms:modified>
</cp:coreProperties>
</file>